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FINANCIJSKA IZVJEŠĆA\2024\01.01.-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F307" i="9"/>
  <c r="E307" i="9"/>
  <c r="B307" i="9" s="1"/>
  <c r="H306" i="9"/>
  <c r="G306" i="9"/>
  <c r="F306" i="9"/>
  <c r="E306" i="9"/>
  <c r="B306" i="9" s="1"/>
  <c r="H305" i="9"/>
  <c r="G305" i="9"/>
  <c r="F305" i="9"/>
  <c r="E305" i="9"/>
  <c r="B305" i="9"/>
  <c r="H304" i="9"/>
  <c r="E304" i="9" s="1"/>
  <c r="B304" i="9" s="1"/>
  <c r="G304" i="9"/>
  <c r="F304" i="9"/>
  <c r="H303" i="9"/>
  <c r="G303" i="9"/>
  <c r="F303" i="9"/>
  <c r="H302" i="9"/>
  <c r="G302" i="9"/>
  <c r="E302" i="9" s="1"/>
  <c r="B302" i="9" s="1"/>
  <c r="F302" i="9"/>
  <c r="H301" i="9"/>
  <c r="G301" i="9"/>
  <c r="F301" i="9"/>
  <c r="H300" i="9"/>
  <c r="G300" i="9"/>
  <c r="F300" i="9"/>
  <c r="E300" i="9"/>
  <c r="B300" i="9" s="1"/>
  <c r="H299" i="9"/>
  <c r="G299" i="9"/>
  <c r="F299" i="9"/>
  <c r="E299" i="9"/>
  <c r="B299" i="9" s="1"/>
  <c r="H298" i="9"/>
  <c r="G298" i="9"/>
  <c r="E298" i="9" s="1"/>
  <c r="B298" i="9" s="1"/>
  <c r="F298" i="9"/>
  <c r="H297" i="9"/>
  <c r="E297" i="9" s="1"/>
  <c r="B297" i="9" s="1"/>
  <c r="G297" i="9"/>
  <c r="F297" i="9"/>
  <c r="H296" i="9"/>
  <c r="G296" i="9"/>
  <c r="F296" i="9"/>
  <c r="H295" i="9"/>
  <c r="E295" i="9" s="1"/>
  <c r="B295" i="9" s="1"/>
  <c r="G295" i="9"/>
  <c r="F295" i="9"/>
  <c r="H294" i="9"/>
  <c r="E294" i="9" s="1"/>
  <c r="G294" i="9"/>
  <c r="F294" i="9"/>
  <c r="H293" i="9"/>
  <c r="G293" i="9"/>
  <c r="F293" i="9"/>
  <c r="H292" i="9"/>
  <c r="G292" i="9"/>
  <c r="F292" i="9"/>
  <c r="E292" i="9"/>
  <c r="B292" i="9"/>
  <c r="F291" i="9"/>
  <c r="F290" i="9"/>
  <c r="H289" i="9"/>
  <c r="G289" i="9"/>
  <c r="E289" i="9" s="1"/>
  <c r="B289" i="9" s="1"/>
  <c r="F289" i="9"/>
  <c r="H288" i="9"/>
  <c r="G288" i="9"/>
  <c r="E288" i="9" s="1"/>
  <c r="B288" i="9" s="1"/>
  <c r="F288" i="9"/>
  <c r="H287" i="9"/>
  <c r="E287" i="9" s="1"/>
  <c r="B287" i="9" s="1"/>
  <c r="G287" i="9"/>
  <c r="F287" i="9"/>
  <c r="H286" i="9"/>
  <c r="G286" i="9"/>
  <c r="F286" i="9"/>
  <c r="F285" i="9"/>
  <c r="H284" i="9"/>
  <c r="G284" i="9"/>
  <c r="F284" i="9"/>
  <c r="H283" i="9"/>
  <c r="G283" i="9"/>
  <c r="F283" i="9"/>
  <c r="H282" i="9"/>
  <c r="G282" i="9"/>
  <c r="F282" i="9"/>
  <c r="F277" i="9" s="1"/>
  <c r="F281" i="9"/>
  <c r="F280" i="9"/>
  <c r="F279" i="9"/>
  <c r="F278" i="9"/>
  <c r="F276" i="9"/>
  <c r="L275" i="9"/>
  <c r="F275" i="9" s="1"/>
  <c r="H275" i="9"/>
  <c r="F274" i="9"/>
  <c r="I273" i="9"/>
  <c r="E273" i="9" s="1"/>
  <c r="B273" i="9" s="1"/>
  <c r="H273" i="9"/>
  <c r="F273" i="9"/>
  <c r="E272" i="9"/>
  <c r="M271" i="9"/>
  <c r="F271" i="9" s="1"/>
  <c r="L271" i="9"/>
  <c r="E271" i="9"/>
  <c r="M270" i="9"/>
  <c r="L270" i="9"/>
  <c r="F270" i="9" s="1"/>
  <c r="E270" i="9"/>
  <c r="B270" i="9" s="1"/>
  <c r="M269" i="9"/>
  <c r="L269" i="9"/>
  <c r="F269" i="9"/>
  <c r="B269" i="9" s="1"/>
  <c r="E269" i="9"/>
  <c r="M268" i="9"/>
  <c r="L268" i="9"/>
  <c r="F268" i="9"/>
  <c r="E268" i="9"/>
  <c r="M267" i="9"/>
  <c r="L267" i="9"/>
  <c r="F267" i="9"/>
  <c r="E267" i="9"/>
  <c r="B267" i="9"/>
  <c r="M266" i="9"/>
  <c r="L266" i="9"/>
  <c r="F266" i="9" s="1"/>
  <c r="E266" i="9"/>
  <c r="B266" i="9"/>
  <c r="M265" i="9"/>
  <c r="F265" i="9" s="1"/>
  <c r="B265" i="9" s="1"/>
  <c r="L265" i="9"/>
  <c r="E265" i="9"/>
  <c r="M264" i="9"/>
  <c r="L264" i="9"/>
  <c r="F264" i="9" s="1"/>
  <c r="E264" i="9"/>
  <c r="B264" i="9" s="1"/>
  <c r="M263" i="9"/>
  <c r="L263" i="9"/>
  <c r="F263" i="9" s="1"/>
  <c r="B263" i="9" s="1"/>
  <c r="E263" i="9"/>
  <c r="M262" i="9"/>
  <c r="L262" i="9"/>
  <c r="F262" i="9" s="1"/>
  <c r="E262" i="9"/>
  <c r="B262" i="9" s="1"/>
  <c r="M261" i="9"/>
  <c r="L261" i="9"/>
  <c r="F261" i="9" s="1"/>
  <c r="E261" i="9"/>
  <c r="M260" i="9"/>
  <c r="L260" i="9"/>
  <c r="F260" i="9" s="1"/>
  <c r="E260" i="9"/>
  <c r="B260" i="9" s="1"/>
  <c r="M259" i="9"/>
  <c r="F259" i="9" s="1"/>
  <c r="L259" i="9"/>
  <c r="E259" i="9"/>
  <c r="M258" i="9"/>
  <c r="L258" i="9"/>
  <c r="E258" i="9"/>
  <c r="M257" i="9"/>
  <c r="L257" i="9"/>
  <c r="F257" i="9"/>
  <c r="B257" i="9" s="1"/>
  <c r="E257" i="9"/>
  <c r="M256" i="9"/>
  <c r="L256" i="9"/>
  <c r="F256" i="9"/>
  <c r="E256" i="9"/>
  <c r="M255" i="9"/>
  <c r="L255" i="9"/>
  <c r="F255" i="9"/>
  <c r="E255" i="9"/>
  <c r="B255" i="9"/>
  <c r="M254" i="9"/>
  <c r="L254" i="9"/>
  <c r="F254" i="9" s="1"/>
  <c r="E254" i="9"/>
  <c r="B254" i="9"/>
  <c r="M253" i="9"/>
  <c r="F253" i="9" s="1"/>
  <c r="B253" i="9" s="1"/>
  <c r="L253" i="9"/>
  <c r="E253" i="9"/>
  <c r="M252" i="9"/>
  <c r="L252" i="9"/>
  <c r="F252" i="9" s="1"/>
  <c r="E252" i="9"/>
  <c r="M251" i="9"/>
  <c r="L251" i="9"/>
  <c r="F251" i="9" s="1"/>
  <c r="B251" i="9" s="1"/>
  <c r="E251" i="9"/>
  <c r="M250" i="9"/>
  <c r="L250" i="9"/>
  <c r="F250" i="9" s="1"/>
  <c r="E250" i="9"/>
  <c r="B250" i="9" s="1"/>
  <c r="M249" i="9"/>
  <c r="L249" i="9"/>
  <c r="F249" i="9" s="1"/>
  <c r="E249" i="9"/>
  <c r="M248" i="9"/>
  <c r="L248" i="9"/>
  <c r="F248" i="9" s="1"/>
  <c r="E248" i="9"/>
  <c r="M247" i="9"/>
  <c r="F247" i="9" s="1"/>
  <c r="L247" i="9"/>
  <c r="E247" i="9"/>
  <c r="M246" i="9"/>
  <c r="L246" i="9"/>
  <c r="E246" i="9"/>
  <c r="M245" i="9"/>
  <c r="L245" i="9"/>
  <c r="F245" i="9"/>
  <c r="B245" i="9" s="1"/>
  <c r="E245" i="9"/>
  <c r="M244" i="9"/>
  <c r="L244" i="9"/>
  <c r="F244" i="9"/>
  <c r="E244" i="9"/>
  <c r="M243" i="9"/>
  <c r="L243" i="9"/>
  <c r="F243" i="9"/>
  <c r="E243" i="9"/>
  <c r="B243" i="9"/>
  <c r="M242" i="9"/>
  <c r="L242" i="9"/>
  <c r="F242" i="9" s="1"/>
  <c r="E242" i="9"/>
  <c r="B242" i="9"/>
  <c r="M241" i="9"/>
  <c r="F241" i="9" s="1"/>
  <c r="B241" i="9" s="1"/>
  <c r="L241" i="9"/>
  <c r="E241" i="9"/>
  <c r="M240" i="9"/>
  <c r="L240" i="9"/>
  <c r="F240" i="9" s="1"/>
  <c r="E240" i="9"/>
  <c r="M239" i="9"/>
  <c r="L239" i="9"/>
  <c r="F239" i="9" s="1"/>
  <c r="B239" i="9" s="1"/>
  <c r="E239" i="9"/>
  <c r="M238" i="9"/>
  <c r="L238" i="9"/>
  <c r="F238" i="9" s="1"/>
  <c r="E238" i="9"/>
  <c r="B238" i="9" s="1"/>
  <c r="M237" i="9"/>
  <c r="L237" i="9"/>
  <c r="F237" i="9" s="1"/>
  <c r="E237" i="9"/>
  <c r="M236" i="9"/>
  <c r="L236" i="9"/>
  <c r="F236" i="9" s="1"/>
  <c r="E236" i="9"/>
  <c r="M235" i="9"/>
  <c r="F235" i="9" s="1"/>
  <c r="L235" i="9"/>
  <c r="E235" i="9"/>
  <c r="B235" i="9" s="1"/>
  <c r="M234" i="9"/>
  <c r="L234" i="9"/>
  <c r="E234" i="9"/>
  <c r="M233" i="9"/>
  <c r="L233" i="9"/>
  <c r="F233" i="9"/>
  <c r="B233" i="9" s="1"/>
  <c r="E233" i="9"/>
  <c r="M232" i="9"/>
  <c r="L232" i="9"/>
  <c r="F232" i="9"/>
  <c r="E232" i="9"/>
  <c r="B232" i="9" s="1"/>
  <c r="M231" i="9"/>
  <c r="L231" i="9"/>
  <c r="F231" i="9"/>
  <c r="E231" i="9"/>
  <c r="B231" i="9"/>
  <c r="M230" i="9"/>
  <c r="L230" i="9"/>
  <c r="F230" i="9" s="1"/>
  <c r="B230" i="9" s="1"/>
  <c r="E230" i="9"/>
  <c r="M229" i="9"/>
  <c r="F229" i="9" s="1"/>
  <c r="B229" i="9" s="1"/>
  <c r="L229" i="9"/>
  <c r="E229" i="9"/>
  <c r="M228" i="9"/>
  <c r="L228" i="9"/>
  <c r="F228" i="9" s="1"/>
  <c r="E228" i="9"/>
  <c r="M227" i="9"/>
  <c r="L227" i="9"/>
  <c r="F227" i="9" s="1"/>
  <c r="B227" i="9" s="1"/>
  <c r="E227" i="9"/>
  <c r="M226" i="9"/>
  <c r="L226" i="9"/>
  <c r="F226" i="9" s="1"/>
  <c r="E226" i="9"/>
  <c r="M225" i="9"/>
  <c r="L225" i="9"/>
  <c r="F225" i="9" s="1"/>
  <c r="E225" i="9"/>
  <c r="B225" i="9" s="1"/>
  <c r="M224" i="9"/>
  <c r="L224" i="9"/>
  <c r="F224" i="9" s="1"/>
  <c r="E224" i="9"/>
  <c r="M223" i="9"/>
  <c r="F223" i="9" s="1"/>
  <c r="L223" i="9"/>
  <c r="E223" i="9"/>
  <c r="B223" i="9" s="1"/>
  <c r="M222" i="9"/>
  <c r="L222" i="9"/>
  <c r="E222" i="9"/>
  <c r="M221" i="9"/>
  <c r="L221" i="9"/>
  <c r="F221" i="9"/>
  <c r="B221" i="9" s="1"/>
  <c r="E221" i="9"/>
  <c r="M220" i="9"/>
  <c r="L220" i="9"/>
  <c r="F220" i="9"/>
  <c r="E220" i="9"/>
  <c r="M219" i="9"/>
  <c r="L219" i="9"/>
  <c r="F219" i="9"/>
  <c r="E219" i="9"/>
  <c r="B219" i="9"/>
  <c r="M218" i="9"/>
  <c r="L218" i="9"/>
  <c r="F218" i="9" s="1"/>
  <c r="E218" i="9"/>
  <c r="B218" i="9"/>
  <c r="M217" i="9"/>
  <c r="F217" i="9" s="1"/>
  <c r="B217" i="9" s="1"/>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G156" i="9"/>
  <c r="F156" i="9"/>
  <c r="E156" i="9"/>
  <c r="B156" i="9" s="1"/>
  <c r="H155" i="9"/>
  <c r="G155" i="9"/>
  <c r="F155" i="9"/>
  <c r="E155" i="9"/>
  <c r="B155" i="9" s="1"/>
  <c r="H154" i="9"/>
  <c r="E154" i="9" s="1"/>
  <c r="B154" i="9" s="1"/>
  <c r="G154" i="9"/>
  <c r="F154" i="9"/>
  <c r="H153" i="9"/>
  <c r="G153" i="9"/>
  <c r="F153" i="9"/>
  <c r="H152" i="9"/>
  <c r="G152" i="9"/>
  <c r="E152" i="9" s="1"/>
  <c r="B152" i="9" s="1"/>
  <c r="F152" i="9"/>
  <c r="H151" i="9"/>
  <c r="G151" i="9"/>
  <c r="F151" i="9"/>
  <c r="E151" i="9"/>
  <c r="B151" i="9" s="1"/>
  <c r="H150" i="9"/>
  <c r="G150" i="9"/>
  <c r="E150" i="9" s="1"/>
  <c r="B150" i="9" s="1"/>
  <c r="F150" i="9"/>
  <c r="H149" i="9"/>
  <c r="G149" i="9"/>
  <c r="E149" i="9" s="1"/>
  <c r="F149" i="9"/>
  <c r="B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E141" i="9" s="1"/>
  <c r="F141" i="9"/>
  <c r="B141" i="9"/>
  <c r="H140" i="9"/>
  <c r="E140" i="9" s="1"/>
  <c r="B140" i="9" s="1"/>
  <c r="G140" i="9"/>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G134" i="9"/>
  <c r="E134" i="9" s="1"/>
  <c r="B134" i="9" s="1"/>
  <c r="F134" i="9"/>
  <c r="H133" i="9"/>
  <c r="G133" i="9"/>
  <c r="F133" i="9"/>
  <c r="H132" i="9"/>
  <c r="E132" i="9" s="1"/>
  <c r="B132" i="9" s="1"/>
  <c r="G132" i="9"/>
  <c r="F132" i="9"/>
  <c r="H131" i="9"/>
  <c r="G131" i="9"/>
  <c r="F131" i="9"/>
  <c r="E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G122" i="9"/>
  <c r="E122" i="9" s="1"/>
  <c r="B122" i="9" s="1"/>
  <c r="F122" i="9"/>
  <c r="H121" i="9"/>
  <c r="G121" i="9"/>
  <c r="F121" i="9"/>
  <c r="H120" i="9"/>
  <c r="E120" i="9" s="1"/>
  <c r="B120" i="9" s="1"/>
  <c r="G120" i="9"/>
  <c r="F120" i="9"/>
  <c r="H119" i="9"/>
  <c r="G119" i="9"/>
  <c r="F119" i="9"/>
  <c r="E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s="1"/>
  <c r="H88" i="9"/>
  <c r="G88" i="9"/>
  <c r="F88" i="9"/>
  <c r="E88" i="9"/>
  <c r="B88" i="9" s="1"/>
  <c r="H87" i="9"/>
  <c r="G87" i="9"/>
  <c r="F87" i="9"/>
  <c r="E87" i="9"/>
  <c r="B87" i="9" s="1"/>
  <c r="H86" i="9"/>
  <c r="G86" i="9"/>
  <c r="E86" i="9" s="1"/>
  <c r="B86" i="9" s="1"/>
  <c r="F86" i="9"/>
  <c r="H85" i="9"/>
  <c r="G85" i="9"/>
  <c r="F85" i="9"/>
  <c r="H84" i="9"/>
  <c r="E84" i="9" s="1"/>
  <c r="B84" i="9" s="1"/>
  <c r="G84" i="9"/>
  <c r="F84" i="9"/>
  <c r="H83" i="9"/>
  <c r="G83" i="9"/>
  <c r="F83" i="9"/>
  <c r="E83" i="9"/>
  <c r="B83" i="9" s="1"/>
  <c r="H82" i="9"/>
  <c r="G82" i="9"/>
  <c r="E82" i="9" s="1"/>
  <c r="B82" i="9" s="1"/>
  <c r="F82" i="9"/>
  <c r="H81" i="9"/>
  <c r="G81" i="9"/>
  <c r="E81" i="9" s="1"/>
  <c r="F81" i="9"/>
  <c r="B81" i="9"/>
  <c r="H80" i="9"/>
  <c r="E80" i="9" s="1"/>
  <c r="B80" i="9" s="1"/>
  <c r="G80" i="9"/>
  <c r="F80" i="9"/>
  <c r="H79" i="9"/>
  <c r="G79" i="9"/>
  <c r="E79" i="9" s="1"/>
  <c r="B79" i="9" s="1"/>
  <c r="F79" i="9"/>
  <c r="H78" i="9"/>
  <c r="G78" i="9"/>
  <c r="E78" i="9" s="1"/>
  <c r="B78" i="9" s="1"/>
  <c r="F78" i="9"/>
  <c r="H77" i="9"/>
  <c r="G77" i="9"/>
  <c r="F77" i="9"/>
  <c r="E77" i="9"/>
  <c r="B77" i="9" s="1"/>
  <c r="H76" i="9"/>
  <c r="G76" i="9"/>
  <c r="F76" i="9"/>
  <c r="E76" i="9"/>
  <c r="B76" i="9" s="1"/>
  <c r="H75" i="9"/>
  <c r="G75" i="9"/>
  <c r="F75" i="9"/>
  <c r="E75" i="9"/>
  <c r="B75" i="9" s="1"/>
  <c r="H74" i="9"/>
  <c r="G74" i="9"/>
  <c r="E74" i="9" s="1"/>
  <c r="B74" i="9" s="1"/>
  <c r="F74" i="9"/>
  <c r="H73" i="9"/>
  <c r="G73" i="9"/>
  <c r="F73" i="9"/>
  <c r="H72" i="9"/>
  <c r="E72" i="9" s="1"/>
  <c r="B72" i="9" s="1"/>
  <c r="G72" i="9"/>
  <c r="F72" i="9"/>
  <c r="H71" i="9"/>
  <c r="G71" i="9"/>
  <c r="F71" i="9"/>
  <c r="E71" i="9"/>
  <c r="B71" i="9" s="1"/>
  <c r="H70" i="9"/>
  <c r="G70" i="9"/>
  <c r="E70" i="9" s="1"/>
  <c r="B70" i="9" s="1"/>
  <c r="F70" i="9"/>
  <c r="H69" i="9"/>
  <c r="G69" i="9"/>
  <c r="E69" i="9" s="1"/>
  <c r="F69" i="9"/>
  <c r="B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E57" i="9" s="1"/>
  <c r="F57" i="9"/>
  <c r="B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F51" i="9"/>
  <c r="E51" i="9"/>
  <c r="B51" i="9" s="1"/>
  <c r="H50" i="9"/>
  <c r="G50" i="9"/>
  <c r="E50" i="9" s="1"/>
  <c r="B50" i="9" s="1"/>
  <c r="F50" i="9"/>
  <c r="H49" i="9"/>
  <c r="G49" i="9"/>
  <c r="E49" i="9" s="1"/>
  <c r="B49" i="9" s="1"/>
  <c r="F49" i="9"/>
  <c r="H48" i="9"/>
  <c r="E48" i="9" s="1"/>
  <c r="B48" i="9" s="1"/>
  <c r="G48" i="9"/>
  <c r="F48" i="9"/>
  <c r="H47" i="9"/>
  <c r="G47" i="9"/>
  <c r="F47" i="9"/>
  <c r="E47" i="9"/>
  <c r="H46" i="9"/>
  <c r="G46" i="9"/>
  <c r="E46" i="9" s="1"/>
  <c r="B46" i="9" s="1"/>
  <c r="F46" i="9"/>
  <c r="H45" i="9"/>
  <c r="G45" i="9"/>
  <c r="E45" i="9" s="1"/>
  <c r="F45" i="9"/>
  <c r="B45" i="9"/>
  <c r="H44" i="9"/>
  <c r="G44" i="9"/>
  <c r="E44" i="9" s="1"/>
  <c r="B44" i="9" s="1"/>
  <c r="F44" i="9"/>
  <c r="H43" i="9"/>
  <c r="G43" i="9"/>
  <c r="E43" i="9" s="1"/>
  <c r="B43" i="9" s="1"/>
  <c r="F43" i="9"/>
  <c r="H42" i="9"/>
  <c r="G42" i="9"/>
  <c r="E42" i="9" s="1"/>
  <c r="B42" i="9" s="1"/>
  <c r="F42" i="9"/>
  <c r="H41" i="9"/>
  <c r="G41" i="9"/>
  <c r="F41" i="9"/>
  <c r="E41" i="9"/>
  <c r="B41" i="9" s="1"/>
  <c r="H40" i="9"/>
  <c r="G40" i="9"/>
  <c r="F40" i="9"/>
  <c r="E40" i="9"/>
  <c r="B40" i="9" s="1"/>
  <c r="H39" i="9"/>
  <c r="G39" i="9"/>
  <c r="F39" i="9"/>
  <c r="E39" i="9"/>
  <c r="B39" i="9" s="1"/>
  <c r="H38" i="9"/>
  <c r="G38" i="9"/>
  <c r="E38" i="9" s="1"/>
  <c r="B38" i="9" s="1"/>
  <c r="F38" i="9"/>
  <c r="H37" i="9"/>
  <c r="G37" i="9"/>
  <c r="E37" i="9" s="1"/>
  <c r="B37" i="9" s="1"/>
  <c r="F37" i="9"/>
  <c r="H36" i="9"/>
  <c r="E36" i="9" s="1"/>
  <c r="B36" i="9" s="1"/>
  <c r="G36" i="9"/>
  <c r="F36" i="9"/>
  <c r="H35" i="9"/>
  <c r="G35" i="9"/>
  <c r="F35" i="9"/>
  <c r="E35" i="9"/>
  <c r="H34" i="9"/>
  <c r="E34" i="9" s="1"/>
  <c r="B34" i="9" s="1"/>
  <c r="G34" i="9"/>
  <c r="F34" i="9"/>
  <c r="H33" i="9"/>
  <c r="G33" i="9"/>
  <c r="F33" i="9"/>
  <c r="H32" i="9"/>
  <c r="G32" i="9"/>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E23" i="9" s="1"/>
  <c r="G23" i="9"/>
  <c r="F23" i="9"/>
  <c r="H22" i="9"/>
  <c r="G22" i="9"/>
  <c r="F22" i="9"/>
  <c r="F21" i="9"/>
  <c r="F4" i="9"/>
  <c r="O3" i="9"/>
  <c r="G275" i="9" s="1"/>
  <c r="I3" i="9"/>
  <c r="H3" i="9"/>
  <c r="G3" i="9"/>
  <c r="D101" i="8"/>
  <c r="C1576" i="1" s="1"/>
  <c r="H1576" i="1" s="1"/>
  <c r="D95" i="8"/>
  <c r="D90" i="8"/>
  <c r="D85" i="8"/>
  <c r="D80" i="8"/>
  <c r="D75" i="8"/>
  <c r="D70" i="8"/>
  <c r="D65" i="8"/>
  <c r="D60" i="8"/>
  <c r="D55" i="8"/>
  <c r="D50" i="8"/>
  <c r="D44" i="8"/>
  <c r="D36" i="8"/>
  <c r="D26" i="8"/>
  <c r="D24" i="8" s="1"/>
  <c r="C1499" i="1" s="1"/>
  <c r="H1499" i="1" s="1"/>
  <c r="D18" i="8"/>
  <c r="D8" i="8"/>
  <c r="E44" i="7"/>
  <c r="D44" i="7"/>
  <c r="E39" i="7"/>
  <c r="D39" i="7"/>
  <c r="D38" i="7" s="1"/>
  <c r="E30" i="7"/>
  <c r="D30" i="7"/>
  <c r="E23" i="7"/>
  <c r="E22" i="7" s="1"/>
  <c r="D23" i="7"/>
  <c r="D22" i="7" s="1"/>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D1227" i="1" s="1"/>
  <c r="D250" i="5"/>
  <c r="F249" i="5"/>
  <c r="F248" i="5"/>
  <c r="F247" i="5"/>
  <c r="E246" i="5"/>
  <c r="D246" i="5"/>
  <c r="F244" i="5"/>
  <c r="F243" i="5"/>
  <c r="E242" i="5"/>
  <c r="E238" i="5" s="1"/>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D180" i="5"/>
  <c r="F180" i="5" s="1"/>
  <c r="F179" i="5"/>
  <c r="F178" i="5"/>
  <c r="E177" i="5"/>
  <c r="H308" i="9" s="1"/>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E142" i="5"/>
  <c r="D142" i="5"/>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D79" i="5"/>
  <c r="E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07" i="1" s="1"/>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3" i="1"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E418" i="4"/>
  <c r="D418" i="4"/>
  <c r="E417" i="4"/>
  <c r="D417" i="4"/>
  <c r="D644" i="4" s="1"/>
  <c r="F644" i="4" s="1"/>
  <c r="E416" i="4"/>
  <c r="D411" i="1" s="1"/>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E363" i="4"/>
  <c r="F362" i="4"/>
  <c r="F361" i="4"/>
  <c r="F360" i="4"/>
  <c r="F359" i="4"/>
  <c r="F358" i="4"/>
  <c r="F357" i="4"/>
  <c r="E356" i="4"/>
  <c r="D356" i="4"/>
  <c r="F356" i="4" s="1"/>
  <c r="F355" i="4"/>
  <c r="F354" i="4"/>
  <c r="F353" i="4"/>
  <c r="E352" i="4"/>
  <c r="E351" i="4" s="1"/>
  <c r="E350" i="4" s="1"/>
  <c r="D352" i="4"/>
  <c r="F352" i="4" s="1"/>
  <c r="D351" i="4"/>
  <c r="F351"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E263" i="4" s="1"/>
  <c r="D264" i="4"/>
  <c r="F264" i="4" s="1"/>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64" i="4"/>
  <c r="D163" i="4" s="1"/>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7" i="4"/>
  <c r="F126" i="4"/>
  <c r="E125" i="4"/>
  <c r="E124" i="4" s="1"/>
  <c r="D125" i="4"/>
  <c r="D124" i="4"/>
  <c r="F124" i="4" s="1"/>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D1477" i="1"/>
  <c r="C1477" i="1"/>
  <c r="J1477" i="1" s="1"/>
  <c r="D1476" i="1"/>
  <c r="C1476" i="1"/>
  <c r="D1475" i="1"/>
  <c r="C1475" i="1"/>
  <c r="D1474" i="1"/>
  <c r="C1474" i="1"/>
  <c r="D1473" i="1"/>
  <c r="C1473" i="1"/>
  <c r="J1473" i="1" s="1"/>
  <c r="D1472" i="1"/>
  <c r="C1472" i="1"/>
  <c r="D1471" i="1"/>
  <c r="C1471" i="1"/>
  <c r="J1471" i="1" s="1"/>
  <c r="C1470" i="1"/>
  <c r="D1468" i="1"/>
  <c r="C1468" i="1"/>
  <c r="D1467" i="1"/>
  <c r="C1467" i="1"/>
  <c r="J1467" i="1" s="1"/>
  <c r="D1466" i="1"/>
  <c r="C1466" i="1"/>
  <c r="D1465" i="1"/>
  <c r="C1465" i="1"/>
  <c r="J1465" i="1" s="1"/>
  <c r="D1464" i="1"/>
  <c r="C1464" i="1"/>
  <c r="D1463" i="1"/>
  <c r="C1463" i="1"/>
  <c r="D1462" i="1"/>
  <c r="C1462" i="1"/>
  <c r="D1461" i="1"/>
  <c r="C1461" i="1"/>
  <c r="H1461" i="1" s="1"/>
  <c r="D1460" i="1"/>
  <c r="C1460" i="1"/>
  <c r="D1459" i="1"/>
  <c r="C1459" i="1"/>
  <c r="J1459" i="1" s="1"/>
  <c r="D1458" i="1"/>
  <c r="C1458" i="1"/>
  <c r="D1457" i="1"/>
  <c r="C1457" i="1"/>
  <c r="D1456" i="1"/>
  <c r="C1456" i="1"/>
  <c r="D1455" i="1"/>
  <c r="C1455" i="1"/>
  <c r="J1455" i="1" s="1"/>
  <c r="C1454" i="1"/>
  <c r="D1452" i="1"/>
  <c r="C1452" i="1"/>
  <c r="D1451" i="1"/>
  <c r="C1451" i="1"/>
  <c r="D1450" i="1"/>
  <c r="C1450" i="1"/>
  <c r="D1449" i="1"/>
  <c r="C1449" i="1"/>
  <c r="J1449" i="1" s="1"/>
  <c r="D1448" i="1"/>
  <c r="C1448" i="1"/>
  <c r="D1447" i="1"/>
  <c r="C1447" i="1"/>
  <c r="J1447" i="1" s="1"/>
  <c r="D1446" i="1"/>
  <c r="C1446" i="1"/>
  <c r="D1445" i="1"/>
  <c r="C1445" i="1"/>
  <c r="D1444" i="1"/>
  <c r="C1444" i="1"/>
  <c r="D1443" i="1"/>
  <c r="C1443" i="1"/>
  <c r="J1443" i="1" s="1"/>
  <c r="D1442" i="1"/>
  <c r="C1442" i="1"/>
  <c r="D1441" i="1"/>
  <c r="C1441" i="1"/>
  <c r="J1441" i="1" s="1"/>
  <c r="D1440" i="1"/>
  <c r="C1440" i="1"/>
  <c r="D1439" i="1"/>
  <c r="C1439" i="1"/>
  <c r="C1438" i="1"/>
  <c r="C1437" i="1"/>
  <c r="D1434" i="1"/>
  <c r="C1434" i="1"/>
  <c r="H1434" i="1" s="1"/>
  <c r="D1433" i="1"/>
  <c r="C1433" i="1"/>
  <c r="H1433" i="1" s="1"/>
  <c r="D1432" i="1"/>
  <c r="C1432" i="1"/>
  <c r="H1432" i="1" s="1"/>
  <c r="D1431" i="1"/>
  <c r="C1431" i="1"/>
  <c r="H1431" i="1" s="1"/>
  <c r="D1430" i="1"/>
  <c r="C1430" i="1"/>
  <c r="D1429" i="1"/>
  <c r="C1429" i="1"/>
  <c r="H1429" i="1" s="1"/>
  <c r="D1428" i="1"/>
  <c r="C1428" i="1"/>
  <c r="H1428" i="1" s="1"/>
  <c r="D1427" i="1"/>
  <c r="C1427" i="1"/>
  <c r="H1427" i="1" s="1"/>
  <c r="D1426" i="1"/>
  <c r="C1426" i="1"/>
  <c r="H1426" i="1" s="1"/>
  <c r="D1425" i="1"/>
  <c r="C1425" i="1"/>
  <c r="H1425" i="1" s="1"/>
  <c r="D1424" i="1"/>
  <c r="C1424" i="1"/>
  <c r="D1423" i="1"/>
  <c r="C1423" i="1"/>
  <c r="H1423" i="1" s="1"/>
  <c r="D1422" i="1"/>
  <c r="C1422" i="1"/>
  <c r="H1422" i="1" s="1"/>
  <c r="D1421" i="1"/>
  <c r="C1421" i="1"/>
  <c r="H1421" i="1" s="1"/>
  <c r="D1420" i="1"/>
  <c r="C1420" i="1"/>
  <c r="H1420" i="1" s="1"/>
  <c r="D1419" i="1"/>
  <c r="C1419" i="1"/>
  <c r="H1419" i="1" s="1"/>
  <c r="D1418" i="1"/>
  <c r="C1418" i="1"/>
  <c r="D1417" i="1"/>
  <c r="C1417" i="1"/>
  <c r="H1417" i="1" s="1"/>
  <c r="D1416" i="1"/>
  <c r="C1416" i="1"/>
  <c r="H1416" i="1" s="1"/>
  <c r="D1415" i="1"/>
  <c r="C1415" i="1"/>
  <c r="H1415" i="1" s="1"/>
  <c r="D1414" i="1"/>
  <c r="C1414" i="1"/>
  <c r="H1414" i="1" s="1"/>
  <c r="D1413" i="1"/>
  <c r="C1413" i="1"/>
  <c r="H1413" i="1" s="1"/>
  <c r="D1412" i="1"/>
  <c r="C1412" i="1"/>
  <c r="D1411" i="1"/>
  <c r="C1411" i="1"/>
  <c r="D1410" i="1"/>
  <c r="C1410" i="1"/>
  <c r="H1410" i="1" s="1"/>
  <c r="D1407" i="1"/>
  <c r="C1407" i="1"/>
  <c r="H1407" i="1" s="1"/>
  <c r="D1406" i="1"/>
  <c r="C1406" i="1"/>
  <c r="D1405" i="1"/>
  <c r="C1405" i="1"/>
  <c r="H1405" i="1" s="1"/>
  <c r="D1404" i="1"/>
  <c r="C1404" i="1"/>
  <c r="H1404" i="1" s="1"/>
  <c r="D1403" i="1"/>
  <c r="C1403" i="1"/>
  <c r="H1403" i="1" s="1"/>
  <c r="D1402" i="1"/>
  <c r="C1402" i="1"/>
  <c r="H1402" i="1" s="1"/>
  <c r="D1401" i="1"/>
  <c r="C1401" i="1"/>
  <c r="H1401" i="1" s="1"/>
  <c r="D1400" i="1"/>
  <c r="C1400" i="1"/>
  <c r="D1399" i="1"/>
  <c r="C1399" i="1"/>
  <c r="H1399" i="1" s="1"/>
  <c r="D1398" i="1"/>
  <c r="C1398" i="1"/>
  <c r="H1398" i="1" s="1"/>
  <c r="D1397" i="1"/>
  <c r="C1397" i="1"/>
  <c r="H1397" i="1" s="1"/>
  <c r="D1396" i="1"/>
  <c r="C1396" i="1"/>
  <c r="H1396" i="1" s="1"/>
  <c r="D1395" i="1"/>
  <c r="C1395" i="1"/>
  <c r="H1395" i="1" s="1"/>
  <c r="D1394" i="1"/>
  <c r="C1394" i="1"/>
  <c r="D1393" i="1"/>
  <c r="C1393" i="1"/>
  <c r="H1393" i="1" s="1"/>
  <c r="D1392" i="1"/>
  <c r="C1392" i="1"/>
  <c r="H1392" i="1" s="1"/>
  <c r="D1391" i="1"/>
  <c r="C1391" i="1"/>
  <c r="H1391" i="1" s="1"/>
  <c r="D1390" i="1"/>
  <c r="C1390" i="1"/>
  <c r="H1390" i="1" s="1"/>
  <c r="D1389" i="1"/>
  <c r="C1389" i="1"/>
  <c r="H1389" i="1" s="1"/>
  <c r="C1388" i="1"/>
  <c r="D1387" i="1"/>
  <c r="C1387" i="1"/>
  <c r="H1387" i="1" s="1"/>
  <c r="D1386" i="1"/>
  <c r="C1386" i="1"/>
  <c r="H1386" i="1" s="1"/>
  <c r="D1385" i="1"/>
  <c r="C1385" i="1"/>
  <c r="H1385" i="1" s="1"/>
  <c r="D1384" i="1"/>
  <c r="C1384" i="1"/>
  <c r="H1384" i="1" s="1"/>
  <c r="D1382" i="1"/>
  <c r="C1382" i="1"/>
  <c r="D1381" i="1"/>
  <c r="C1381" i="1"/>
  <c r="H1381" i="1" s="1"/>
  <c r="D1380" i="1"/>
  <c r="C1380" i="1"/>
  <c r="H1380" i="1" s="1"/>
  <c r="D1379" i="1"/>
  <c r="C1379" i="1"/>
  <c r="H1379" i="1" s="1"/>
  <c r="D1378" i="1"/>
  <c r="C1378" i="1"/>
  <c r="H1378" i="1" s="1"/>
  <c r="D1377" i="1"/>
  <c r="C1377" i="1"/>
  <c r="H1377" i="1" s="1"/>
  <c r="D1376" i="1"/>
  <c r="C1376" i="1"/>
  <c r="D1375" i="1"/>
  <c r="C1375" i="1"/>
  <c r="H1375" i="1" s="1"/>
  <c r="D1374" i="1"/>
  <c r="C1374" i="1"/>
  <c r="H1374" i="1" s="1"/>
  <c r="D1373" i="1"/>
  <c r="C1373" i="1"/>
  <c r="H1373" i="1" s="1"/>
  <c r="D1372" i="1"/>
  <c r="C1372" i="1"/>
  <c r="H1372" i="1" s="1"/>
  <c r="D1371" i="1"/>
  <c r="C1371" i="1"/>
  <c r="H1371" i="1" s="1"/>
  <c r="D1370" i="1"/>
  <c r="C1370" i="1"/>
  <c r="D1369" i="1"/>
  <c r="D1368" i="1"/>
  <c r="C1368" i="1"/>
  <c r="H1368" i="1" s="1"/>
  <c r="D1367" i="1"/>
  <c r="C1367" i="1"/>
  <c r="H1367" i="1" s="1"/>
  <c r="D1366" i="1"/>
  <c r="C1366" i="1"/>
  <c r="H1366" i="1" s="1"/>
  <c r="D1365" i="1"/>
  <c r="C1365" i="1"/>
  <c r="H1365" i="1" s="1"/>
  <c r="D1364" i="1"/>
  <c r="C1364" i="1"/>
  <c r="D1363" i="1"/>
  <c r="C1363" i="1"/>
  <c r="H1363" i="1" s="1"/>
  <c r="D1362" i="1"/>
  <c r="C1362" i="1"/>
  <c r="H1362" i="1" s="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H1354" i="1" s="1"/>
  <c r="D1353" i="1"/>
  <c r="C1353" i="1"/>
  <c r="H1353" i="1" s="1"/>
  <c r="D1352" i="1"/>
  <c r="C1352" i="1"/>
  <c r="D1351" i="1"/>
  <c r="C1351" i="1"/>
  <c r="H1351" i="1" s="1"/>
  <c r="D1350" i="1"/>
  <c r="C1350" i="1"/>
  <c r="H1350" i="1" s="1"/>
  <c r="D1349" i="1"/>
  <c r="C1349" i="1"/>
  <c r="H1349" i="1" s="1"/>
  <c r="D1348" i="1"/>
  <c r="D1347" i="1"/>
  <c r="C1347" i="1"/>
  <c r="H1347" i="1" s="1"/>
  <c r="D1346" i="1"/>
  <c r="C1346" i="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C1337" i="1"/>
  <c r="D1336" i="1"/>
  <c r="C1336" i="1"/>
  <c r="H1336" i="1" s="1"/>
  <c r="D1335" i="1"/>
  <c r="C1335" i="1"/>
  <c r="H1335" i="1" s="1"/>
  <c r="D1334" i="1"/>
  <c r="C1334" i="1"/>
  <c r="D1333" i="1"/>
  <c r="C1333" i="1"/>
  <c r="H1333" i="1" s="1"/>
  <c r="D1332" i="1"/>
  <c r="C1332" i="1"/>
  <c r="H1332" i="1" s="1"/>
  <c r="D1331" i="1"/>
  <c r="C1331" i="1"/>
  <c r="H1331" i="1" s="1"/>
  <c r="D1330" i="1"/>
  <c r="C1330" i="1"/>
  <c r="H1330" i="1" s="1"/>
  <c r="D1328" i="1"/>
  <c r="C1328" i="1"/>
  <c r="D1327" i="1"/>
  <c r="C1327" i="1"/>
  <c r="H1327" i="1" s="1"/>
  <c r="D1326" i="1"/>
  <c r="C1326" i="1"/>
  <c r="H1326" i="1" s="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H1318" i="1" s="1"/>
  <c r="D1317" i="1"/>
  <c r="C1317" i="1"/>
  <c r="H1317" i="1" s="1"/>
  <c r="D1316" i="1"/>
  <c r="C1316" i="1"/>
  <c r="D1315" i="1"/>
  <c r="C1315" i="1"/>
  <c r="H1315" i="1" s="1"/>
  <c r="D1314" i="1"/>
  <c r="C1314" i="1"/>
  <c r="H1314" i="1" s="1"/>
  <c r="D1313" i="1"/>
  <c r="C1313" i="1"/>
  <c r="H1313" i="1" s="1"/>
  <c r="D1312" i="1"/>
  <c r="C1312" i="1"/>
  <c r="H1312" i="1" s="1"/>
  <c r="D1311" i="1"/>
  <c r="C1311" i="1"/>
  <c r="H1311" i="1" s="1"/>
  <c r="D1310" i="1"/>
  <c r="C1310" i="1"/>
  <c r="D1309" i="1"/>
  <c r="C1309" i="1"/>
  <c r="H1309" i="1" s="1"/>
  <c r="D1308" i="1"/>
  <c r="C1308" i="1"/>
  <c r="H1308" i="1" s="1"/>
  <c r="C1307" i="1"/>
  <c r="D1306" i="1"/>
  <c r="C1306" i="1"/>
  <c r="H1306" i="1" s="1"/>
  <c r="D1305" i="1"/>
  <c r="C1305" i="1"/>
  <c r="H1305" i="1" s="1"/>
  <c r="D1304" i="1"/>
  <c r="C1304" i="1"/>
  <c r="D1303" i="1"/>
  <c r="C1303" i="1"/>
  <c r="H1303" i="1" s="1"/>
  <c r="D1302" i="1"/>
  <c r="C1302" i="1"/>
  <c r="H1302" i="1" s="1"/>
  <c r="D1301" i="1"/>
  <c r="C1301" i="1"/>
  <c r="H1301" i="1" s="1"/>
  <c r="D1300" i="1"/>
  <c r="C1300" i="1"/>
  <c r="H1300" i="1" s="1"/>
  <c r="D1298" i="1"/>
  <c r="C1298" i="1"/>
  <c r="D1297" i="1"/>
  <c r="C1297" i="1"/>
  <c r="H1297" i="1" s="1"/>
  <c r="D1296" i="1"/>
  <c r="C1296" i="1"/>
  <c r="H1296" i="1" s="1"/>
  <c r="D1295" i="1"/>
  <c r="C1295" i="1"/>
  <c r="H1295" i="1" s="1"/>
  <c r="D1294" i="1"/>
  <c r="C1294" i="1"/>
  <c r="H1294" i="1" s="1"/>
  <c r="D1293" i="1"/>
  <c r="C1293" i="1"/>
  <c r="H1293" i="1" s="1"/>
  <c r="D1292" i="1"/>
  <c r="C1292" i="1"/>
  <c r="D1291" i="1"/>
  <c r="C1291" i="1"/>
  <c r="H1291" i="1" s="1"/>
  <c r="D1290" i="1"/>
  <c r="C1290" i="1"/>
  <c r="H1290" i="1" s="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H1282" i="1" s="1"/>
  <c r="D1281" i="1"/>
  <c r="C1281" i="1"/>
  <c r="H1281" i="1" s="1"/>
  <c r="D1280" i="1"/>
  <c r="C1280" i="1"/>
  <c r="D1279" i="1"/>
  <c r="C1279" i="1"/>
  <c r="H1279" i="1" s="1"/>
  <c r="D1278" i="1"/>
  <c r="C1278" i="1"/>
  <c r="H1278" i="1" s="1"/>
  <c r="D1277" i="1"/>
  <c r="C1277" i="1"/>
  <c r="H1277" i="1" s="1"/>
  <c r="D1276" i="1"/>
  <c r="C1276" i="1"/>
  <c r="H1276" i="1" s="1"/>
  <c r="D1275" i="1"/>
  <c r="C1275" i="1"/>
  <c r="H1275" i="1" s="1"/>
  <c r="D1274" i="1"/>
  <c r="C1274" i="1"/>
  <c r="D1273" i="1"/>
  <c r="C1273" i="1"/>
  <c r="H1273" i="1" s="1"/>
  <c r="D1272" i="1"/>
  <c r="C1272" i="1"/>
  <c r="H1272" i="1" s="1"/>
  <c r="D1271" i="1"/>
  <c r="C1271" i="1"/>
  <c r="H1271" i="1" s="1"/>
  <c r="D1270" i="1"/>
  <c r="C1270" i="1"/>
  <c r="H1270" i="1" s="1"/>
  <c r="D1269" i="1"/>
  <c r="C1269" i="1"/>
  <c r="H1269" i="1" s="1"/>
  <c r="D1268" i="1"/>
  <c r="C1268" i="1"/>
  <c r="D1267" i="1"/>
  <c r="C1267" i="1"/>
  <c r="H1267" i="1" s="1"/>
  <c r="D1266" i="1"/>
  <c r="C1266" i="1"/>
  <c r="H1266" i="1" s="1"/>
  <c r="D1265" i="1"/>
  <c r="C1265" i="1"/>
  <c r="H1265" i="1" s="1"/>
  <c r="D1264" i="1"/>
  <c r="C1264" i="1"/>
  <c r="H1264" i="1" s="1"/>
  <c r="D1263" i="1"/>
  <c r="C1263" i="1"/>
  <c r="D1262" i="1"/>
  <c r="C1262" i="1"/>
  <c r="D1261" i="1"/>
  <c r="C1261" i="1"/>
  <c r="H1261" i="1" s="1"/>
  <c r="D1260" i="1"/>
  <c r="C1260" i="1"/>
  <c r="H1260" i="1" s="1"/>
  <c r="D1259" i="1"/>
  <c r="C1259" i="1"/>
  <c r="H1259" i="1" s="1"/>
  <c r="D1258" i="1"/>
  <c r="C1258" i="1"/>
  <c r="H1258" i="1" s="1"/>
  <c r="D1257" i="1"/>
  <c r="C1257" i="1"/>
  <c r="H1257" i="1" s="1"/>
  <c r="D1256" i="1"/>
  <c r="C1256" i="1"/>
  <c r="D1255" i="1"/>
  <c r="C1255" i="1"/>
  <c r="H1255" i="1" s="1"/>
  <c r="D1254" i="1"/>
  <c r="C1254" i="1"/>
  <c r="H1254" i="1" s="1"/>
  <c r="D1253" i="1"/>
  <c r="C1253" i="1"/>
  <c r="H1253" i="1" s="1"/>
  <c r="D1252" i="1"/>
  <c r="C1252" i="1"/>
  <c r="H1252" i="1" s="1"/>
  <c r="D1251" i="1"/>
  <c r="C1251" i="1"/>
  <c r="H1251" i="1" s="1"/>
  <c r="D1250" i="1"/>
  <c r="C1250" i="1"/>
  <c r="D1249" i="1"/>
  <c r="C1249" i="1"/>
  <c r="H1249" i="1" s="1"/>
  <c r="D1248" i="1"/>
  <c r="C1248" i="1"/>
  <c r="H1248" i="1" s="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H1240" i="1" s="1"/>
  <c r="D1239" i="1"/>
  <c r="C1239" i="1"/>
  <c r="H1239" i="1" s="1"/>
  <c r="D1238" i="1"/>
  <c r="C1238" i="1"/>
  <c r="D1237" i="1"/>
  <c r="C1237" i="1"/>
  <c r="H1237" i="1" s="1"/>
  <c r="D1236" i="1"/>
  <c r="C1236" i="1"/>
  <c r="H1236" i="1" s="1"/>
  <c r="D1235" i="1"/>
  <c r="C1235" i="1"/>
  <c r="H1235" i="1" s="1"/>
  <c r="D1234" i="1"/>
  <c r="C1234" i="1"/>
  <c r="H1234" i="1" s="1"/>
  <c r="D1233" i="1"/>
  <c r="C1233" i="1"/>
  <c r="H1233" i="1" s="1"/>
  <c r="D1232" i="1"/>
  <c r="C1232" i="1"/>
  <c r="D1231" i="1"/>
  <c r="C1231" i="1"/>
  <c r="H1231" i="1" s="1"/>
  <c r="D1230" i="1"/>
  <c r="C1230" i="1"/>
  <c r="H1230" i="1" s="1"/>
  <c r="D1229" i="1"/>
  <c r="C1229" i="1"/>
  <c r="D1228" i="1"/>
  <c r="C1228" i="1"/>
  <c r="H1228" i="1" s="1"/>
  <c r="D1226" i="1"/>
  <c r="C1226" i="1"/>
  <c r="D1225" i="1"/>
  <c r="C1225" i="1"/>
  <c r="H1225" i="1" s="1"/>
  <c r="D1224" i="1"/>
  <c r="C1224" i="1"/>
  <c r="D1223" i="1"/>
  <c r="C1223" i="1"/>
  <c r="D1221" i="1"/>
  <c r="C1221" i="1"/>
  <c r="H1221" i="1" s="1"/>
  <c r="D1220" i="1"/>
  <c r="C1220" i="1"/>
  <c r="D1219" i="1"/>
  <c r="C1219" i="1"/>
  <c r="H1219" i="1" s="1"/>
  <c r="D1218" i="1"/>
  <c r="C1218" i="1"/>
  <c r="H1218" i="1" s="1"/>
  <c r="D1217" i="1"/>
  <c r="C1217" i="1"/>
  <c r="H1217" i="1" s="1"/>
  <c r="D1216" i="1"/>
  <c r="C1216" i="1"/>
  <c r="H1216" i="1" s="1"/>
  <c r="C1215" i="1"/>
  <c r="D1213" i="1"/>
  <c r="C1213" i="1"/>
  <c r="H1213" i="1" s="1"/>
  <c r="D1212" i="1"/>
  <c r="C1212" i="1"/>
  <c r="H1212" i="1" s="1"/>
  <c r="D1211" i="1"/>
  <c r="C1211" i="1"/>
  <c r="H1211" i="1" s="1"/>
  <c r="D1210" i="1"/>
  <c r="C1210" i="1"/>
  <c r="H1210" i="1" s="1"/>
  <c r="D1209" i="1"/>
  <c r="C1209" i="1"/>
  <c r="H1209" i="1" s="1"/>
  <c r="D1208" i="1"/>
  <c r="C1208" i="1"/>
  <c r="D1207" i="1"/>
  <c r="C1207" i="1"/>
  <c r="H1207" i="1" s="1"/>
  <c r="D1206" i="1"/>
  <c r="C1206" i="1"/>
  <c r="H1206" i="1" s="1"/>
  <c r="D1205" i="1"/>
  <c r="C1205" i="1"/>
  <c r="H1205" i="1" s="1"/>
  <c r="D1204" i="1"/>
  <c r="C1204" i="1"/>
  <c r="H1204" i="1" s="1"/>
  <c r="D1203" i="1"/>
  <c r="C1203" i="1"/>
  <c r="H1203" i="1" s="1"/>
  <c r="D1202" i="1"/>
  <c r="C1202" i="1"/>
  <c r="C1201" i="1"/>
  <c r="D1200" i="1"/>
  <c r="C1200" i="1"/>
  <c r="H1200" i="1" s="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H1192" i="1" s="1"/>
  <c r="D1191" i="1"/>
  <c r="C1191" i="1"/>
  <c r="H1191" i="1" s="1"/>
  <c r="D1190" i="1"/>
  <c r="C1190" i="1"/>
  <c r="D1189" i="1"/>
  <c r="C1189" i="1"/>
  <c r="H1189" i="1" s="1"/>
  <c r="D1188" i="1"/>
  <c r="C1188" i="1"/>
  <c r="H1188" i="1" s="1"/>
  <c r="D1187" i="1"/>
  <c r="C1187" i="1"/>
  <c r="H1187" i="1" s="1"/>
  <c r="D1186" i="1"/>
  <c r="C1186" i="1"/>
  <c r="H1186" i="1" s="1"/>
  <c r="D1185" i="1"/>
  <c r="C1185" i="1"/>
  <c r="H1185" i="1" s="1"/>
  <c r="D1184" i="1"/>
  <c r="C1184" i="1"/>
  <c r="D1182" i="1"/>
  <c r="C1182" i="1"/>
  <c r="H1182" i="1" s="1"/>
  <c r="D1181" i="1"/>
  <c r="C1181" i="1"/>
  <c r="H1181" i="1" s="1"/>
  <c r="D1180" i="1"/>
  <c r="C1180" i="1"/>
  <c r="H1180" i="1" s="1"/>
  <c r="D1179" i="1"/>
  <c r="C1179" i="1"/>
  <c r="H1179" i="1" s="1"/>
  <c r="D1178" i="1"/>
  <c r="C1178" i="1"/>
  <c r="D1177" i="1"/>
  <c r="C1177" i="1"/>
  <c r="H1177" i="1" s="1"/>
  <c r="D1176" i="1"/>
  <c r="C1176" i="1"/>
  <c r="H1176" i="1" s="1"/>
  <c r="D1175" i="1"/>
  <c r="C1175" i="1"/>
  <c r="H1175" i="1" s="1"/>
  <c r="D1174" i="1"/>
  <c r="C1174" i="1"/>
  <c r="H1174" i="1" s="1"/>
  <c r="D1173" i="1"/>
  <c r="C1173" i="1"/>
  <c r="H1173" i="1" s="1"/>
  <c r="D1172" i="1"/>
  <c r="C1172" i="1"/>
  <c r="D1171" i="1"/>
  <c r="C1171" i="1"/>
  <c r="H1171" i="1" s="1"/>
  <c r="D1170" i="1"/>
  <c r="C1170" i="1"/>
  <c r="H1170" i="1" s="1"/>
  <c r="D1169" i="1"/>
  <c r="C1169" i="1"/>
  <c r="H1169" i="1" s="1"/>
  <c r="D1168" i="1"/>
  <c r="C1168" i="1"/>
  <c r="H1168" i="1" s="1"/>
  <c r="D1166" i="1"/>
  <c r="C1166" i="1"/>
  <c r="D1165" i="1"/>
  <c r="C1165" i="1"/>
  <c r="H1165" i="1" s="1"/>
  <c r="D1164" i="1"/>
  <c r="C1164" i="1"/>
  <c r="H1164" i="1" s="1"/>
  <c r="D1163" i="1"/>
  <c r="C1163" i="1"/>
  <c r="H1163" i="1" s="1"/>
  <c r="D1162" i="1"/>
  <c r="C1162" i="1"/>
  <c r="H1162" i="1" s="1"/>
  <c r="D1161" i="1"/>
  <c r="C1161" i="1"/>
  <c r="H1161" i="1" s="1"/>
  <c r="D1160" i="1"/>
  <c r="C1160" i="1"/>
  <c r="D1159" i="1"/>
  <c r="C1159" i="1"/>
  <c r="H1159" i="1" s="1"/>
  <c r="D1158" i="1"/>
  <c r="C1158" i="1"/>
  <c r="H1158" i="1" s="1"/>
  <c r="D1157" i="1"/>
  <c r="C1157" i="1"/>
  <c r="H1157" i="1" s="1"/>
  <c r="D1156" i="1"/>
  <c r="C1156" i="1"/>
  <c r="H1156" i="1" s="1"/>
  <c r="D1155" i="1"/>
  <c r="C1155" i="1"/>
  <c r="H1155" i="1" s="1"/>
  <c r="D1154" i="1"/>
  <c r="C1154" i="1"/>
  <c r="D1151" i="1"/>
  <c r="C1151" i="1"/>
  <c r="H1151" i="1" s="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D1141" i="1"/>
  <c r="C1141" i="1"/>
  <c r="H1141" i="1" s="1"/>
  <c r="D1140" i="1"/>
  <c r="C1140" i="1"/>
  <c r="H1140" i="1" s="1"/>
  <c r="D1139" i="1"/>
  <c r="C1139" i="1"/>
  <c r="H1139" i="1" s="1"/>
  <c r="D1138" i="1"/>
  <c r="C1138" i="1"/>
  <c r="H1138" i="1" s="1"/>
  <c r="D1137" i="1"/>
  <c r="C1137" i="1"/>
  <c r="H1137" i="1" s="1"/>
  <c r="D1136" i="1"/>
  <c r="C1136" i="1"/>
  <c r="D1135" i="1"/>
  <c r="C1135" i="1"/>
  <c r="H1135" i="1" s="1"/>
  <c r="D1134" i="1"/>
  <c r="C1134" i="1"/>
  <c r="H1134" i="1" s="1"/>
  <c r="D1133" i="1"/>
  <c r="C1133" i="1"/>
  <c r="H1133" i="1" s="1"/>
  <c r="D1132" i="1"/>
  <c r="C1132" i="1"/>
  <c r="H1132" i="1" s="1"/>
  <c r="D1131" i="1"/>
  <c r="C1131" i="1"/>
  <c r="H1131" i="1" s="1"/>
  <c r="D1130" i="1"/>
  <c r="C1130" i="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H1114" i="1" s="1"/>
  <c r="D1113" i="1"/>
  <c r="C1113" i="1"/>
  <c r="H1113"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5" i="1"/>
  <c r="C1095" i="1"/>
  <c r="H1095" i="1" s="1"/>
  <c r="D1094" i="1"/>
  <c r="C1094" i="1"/>
  <c r="D1093" i="1"/>
  <c r="C1093" i="1"/>
  <c r="H1093" i="1" s="1"/>
  <c r="D1092" i="1"/>
  <c r="C1092" i="1"/>
  <c r="H1092" i="1" s="1"/>
  <c r="D1091" i="1"/>
  <c r="C1091" i="1"/>
  <c r="H1091" i="1" s="1"/>
  <c r="D1090" i="1"/>
  <c r="C1090" i="1"/>
  <c r="H1090" i="1" s="1"/>
  <c r="D1089" i="1"/>
  <c r="C1089" i="1"/>
  <c r="H1089" i="1" s="1"/>
  <c r="D1088" i="1"/>
  <c r="C1088" i="1"/>
  <c r="D1087" i="1"/>
  <c r="C1087" i="1"/>
  <c r="H1087" i="1" s="1"/>
  <c r="D1086" i="1"/>
  <c r="C1086" i="1"/>
  <c r="H1086" i="1" s="1"/>
  <c r="D1085" i="1"/>
  <c r="C1085" i="1"/>
  <c r="H1085" i="1" s="1"/>
  <c r="D1084" i="1"/>
  <c r="C1084" i="1"/>
  <c r="H1084" i="1" s="1"/>
  <c r="D1083" i="1"/>
  <c r="C1083" i="1"/>
  <c r="H1083" i="1" s="1"/>
  <c r="D1082" i="1"/>
  <c r="C1082" i="1"/>
  <c r="D1081" i="1"/>
  <c r="C1081" i="1"/>
  <c r="H1081" i="1" s="1"/>
  <c r="D1080" i="1"/>
  <c r="C1080" i="1"/>
  <c r="H1080" i="1" s="1"/>
  <c r="D1079" i="1"/>
  <c r="C1079" i="1"/>
  <c r="H1079" i="1" s="1"/>
  <c r="D1078" i="1"/>
  <c r="C1078" i="1"/>
  <c r="H1078" i="1" s="1"/>
  <c r="D1077" i="1"/>
  <c r="C1077" i="1"/>
  <c r="H1077" i="1" s="1"/>
  <c r="D1076" i="1"/>
  <c r="C1076" i="1"/>
  <c r="D1075" i="1"/>
  <c r="C1075" i="1"/>
  <c r="H1075" i="1" s="1"/>
  <c r="D1074" i="1"/>
  <c r="C1074" i="1"/>
  <c r="H1074" i="1" s="1"/>
  <c r="D1073" i="1"/>
  <c r="C1073" i="1"/>
  <c r="H1073" i="1" s="1"/>
  <c r="D1072" i="1"/>
  <c r="C1072" i="1"/>
  <c r="H1072" i="1" s="1"/>
  <c r="D1071" i="1"/>
  <c r="C1071" i="1"/>
  <c r="H1071" i="1" s="1"/>
  <c r="D1070" i="1"/>
  <c r="C1070" i="1"/>
  <c r="D1069" i="1"/>
  <c r="C1069" i="1"/>
  <c r="H1069" i="1" s="1"/>
  <c r="D1068" i="1"/>
  <c r="C1068" i="1"/>
  <c r="H1068" i="1" s="1"/>
  <c r="D1067" i="1"/>
  <c r="C1067" i="1"/>
  <c r="H1067" i="1" s="1"/>
  <c r="C1066" i="1"/>
  <c r="D1064" i="1"/>
  <c r="C1064" i="1"/>
  <c r="D1063" i="1"/>
  <c r="C1063" i="1"/>
  <c r="H1063" i="1" s="1"/>
  <c r="D1062" i="1"/>
  <c r="C1062" i="1"/>
  <c r="H1062" i="1" s="1"/>
  <c r="D1061" i="1"/>
  <c r="C1061" i="1"/>
  <c r="H1061" i="1" s="1"/>
  <c r="D1060" i="1"/>
  <c r="C1060" i="1"/>
  <c r="H1060" i="1" s="1"/>
  <c r="D1059" i="1"/>
  <c r="C1059" i="1"/>
  <c r="H1059" i="1" s="1"/>
  <c r="D1058" i="1"/>
  <c r="C1058" i="1"/>
  <c r="D1057" i="1"/>
  <c r="D1056" i="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H1048" i="1" s="1"/>
  <c r="C1047" i="1"/>
  <c r="D1045" i="1"/>
  <c r="C1045" i="1"/>
  <c r="H1045" i="1" s="1"/>
  <c r="D1044" i="1"/>
  <c r="C1044" i="1"/>
  <c r="H1044" i="1" s="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H1036" i="1" s="1"/>
  <c r="D1035" i="1"/>
  <c r="C1035" i="1"/>
  <c r="H1035" i="1" s="1"/>
  <c r="D1034" i="1"/>
  <c r="C1034" i="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4" i="1"/>
  <c r="C1024" i="1"/>
  <c r="H1024" i="1" s="1"/>
  <c r="D1023" i="1"/>
  <c r="C1023" i="1"/>
  <c r="H1023" i="1" s="1"/>
  <c r="D1022" i="1"/>
  <c r="C1022" i="1"/>
  <c r="D1021" i="1"/>
  <c r="C1021" i="1"/>
  <c r="H1021" i="1" s="1"/>
  <c r="D1020" i="1"/>
  <c r="C1020" i="1"/>
  <c r="H1020" i="1" s="1"/>
  <c r="D1019" i="1"/>
  <c r="C1019" i="1"/>
  <c r="H1019" i="1" s="1"/>
  <c r="D1018" i="1"/>
  <c r="C1018" i="1"/>
  <c r="H1018" i="1" s="1"/>
  <c r="D1017" i="1"/>
  <c r="C1017" i="1"/>
  <c r="H1017" i="1" s="1"/>
  <c r="D1016" i="1"/>
  <c r="C1016" i="1"/>
  <c r="D1015" i="1"/>
  <c r="C1015" i="1"/>
  <c r="H1015" i="1" s="1"/>
  <c r="D1014" i="1"/>
  <c r="C1014" i="1"/>
  <c r="H1014" i="1" s="1"/>
  <c r="D1013" i="1"/>
  <c r="C1013" i="1"/>
  <c r="H1013" i="1" s="1"/>
  <c r="D1012" i="1"/>
  <c r="C1012" i="1"/>
  <c r="H1012" i="1" s="1"/>
  <c r="D1011" i="1"/>
  <c r="C1011" i="1"/>
  <c r="H1011" i="1" s="1"/>
  <c r="D1010" i="1"/>
  <c r="C1010" i="1"/>
  <c r="D1009" i="1"/>
  <c r="C1009" i="1"/>
  <c r="H1009" i="1" s="1"/>
  <c r="D1008" i="1"/>
  <c r="C1008" i="1"/>
  <c r="H1008" i="1" s="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2" i="1"/>
  <c r="C632" i="1"/>
  <c r="H632" i="1" s="1"/>
  <c r="D631" i="1"/>
  <c r="C631" i="1"/>
  <c r="D628" i="1"/>
  <c r="C628" i="1"/>
  <c r="D627" i="1"/>
  <c r="C627" i="1"/>
  <c r="D626" i="1"/>
  <c r="C626" i="1"/>
  <c r="D625" i="1"/>
  <c r="C625" i="1"/>
  <c r="D624" i="1"/>
  <c r="C624" i="1"/>
  <c r="D623" i="1"/>
  <c r="C623" i="1"/>
  <c r="H623" i="1" s="1"/>
  <c r="D622" i="1"/>
  <c r="C622" i="1"/>
  <c r="D621" i="1"/>
  <c r="C621" i="1"/>
  <c r="D620" i="1"/>
  <c r="C620" i="1"/>
  <c r="D619" i="1"/>
  <c r="D618" i="1"/>
  <c r="C618" i="1"/>
  <c r="D617" i="1"/>
  <c r="C617" i="1"/>
  <c r="D616" i="1"/>
  <c r="C616" i="1"/>
  <c r="D615" i="1"/>
  <c r="C615" i="1"/>
  <c r="D614" i="1"/>
  <c r="C614" i="1"/>
  <c r="H614" i="1" s="1"/>
  <c r="D613" i="1"/>
  <c r="C613" i="1"/>
  <c r="D612" i="1"/>
  <c r="C612" i="1"/>
  <c r="H612" i="1" s="1"/>
  <c r="D611" i="1"/>
  <c r="C611" i="1"/>
  <c r="D610" i="1"/>
  <c r="C610" i="1"/>
  <c r="H610" i="1" s="1"/>
  <c r="D609" i="1"/>
  <c r="C609" i="1"/>
  <c r="D608" i="1"/>
  <c r="C608" i="1"/>
  <c r="H608" i="1" s="1"/>
  <c r="D607" i="1"/>
  <c r="C607" i="1"/>
  <c r="H607" i="1" s="1"/>
  <c r="D606" i="1"/>
  <c r="C606" i="1"/>
  <c r="H606" i="1" s="1"/>
  <c r="D605" i="1"/>
  <c r="C605" i="1"/>
  <c r="D604" i="1"/>
  <c r="C604" i="1"/>
  <c r="H604" i="1" s="1"/>
  <c r="D603" i="1"/>
  <c r="C603" i="1"/>
  <c r="H603" i="1" s="1"/>
  <c r="D602" i="1"/>
  <c r="C602" i="1"/>
  <c r="H602" i="1" s="1"/>
  <c r="D601" i="1"/>
  <c r="C601" i="1"/>
  <c r="H601" i="1" s="1"/>
  <c r="D600" i="1"/>
  <c r="C600" i="1"/>
  <c r="H600" i="1" s="1"/>
  <c r="D599" i="1"/>
  <c r="C599" i="1"/>
  <c r="D598" i="1"/>
  <c r="C598" i="1"/>
  <c r="H598" i="1" s="1"/>
  <c r="D597" i="1"/>
  <c r="C597" i="1"/>
  <c r="H597" i="1" s="1"/>
  <c r="D596" i="1"/>
  <c r="C596" i="1"/>
  <c r="H596" i="1" s="1"/>
  <c r="D595" i="1"/>
  <c r="C595" i="1"/>
  <c r="H595" i="1" s="1"/>
  <c r="D594" i="1"/>
  <c r="C594" i="1"/>
  <c r="H594" i="1" s="1"/>
  <c r="C593" i="1"/>
  <c r="D592" i="1"/>
  <c r="C592" i="1"/>
  <c r="H592" i="1" s="1"/>
  <c r="D591" i="1"/>
  <c r="C591" i="1"/>
  <c r="H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D580" i="1"/>
  <c r="C580" i="1"/>
  <c r="H580" i="1" s="1"/>
  <c r="D579" i="1"/>
  <c r="C579" i="1"/>
  <c r="H579" i="1" s="1"/>
  <c r="D578" i="1"/>
  <c r="C578" i="1"/>
  <c r="H578" i="1" s="1"/>
  <c r="D577" i="1"/>
  <c r="C577" i="1"/>
  <c r="H577" i="1" s="1"/>
  <c r="D576" i="1"/>
  <c r="C576" i="1"/>
  <c r="H576" i="1" s="1"/>
  <c r="D575" i="1"/>
  <c r="C575" i="1"/>
  <c r="D574" i="1"/>
  <c r="D573" i="1"/>
  <c r="C573" i="1"/>
  <c r="H573" i="1" s="1"/>
  <c r="D572" i="1"/>
  <c r="C572" i="1"/>
  <c r="H572" i="1" s="1"/>
  <c r="D571" i="1"/>
  <c r="C571" i="1"/>
  <c r="H571" i="1" s="1"/>
  <c r="D570" i="1"/>
  <c r="C570" i="1"/>
  <c r="H570" i="1" s="1"/>
  <c r="D569" i="1"/>
  <c r="C569" i="1"/>
  <c r="D568" i="1"/>
  <c r="C568" i="1"/>
  <c r="H568" i="1" s="1"/>
  <c r="D567" i="1"/>
  <c r="C567" i="1"/>
  <c r="H567" i="1" s="1"/>
  <c r="D566" i="1"/>
  <c r="C566" i="1"/>
  <c r="H566" i="1" s="1"/>
  <c r="D565" i="1"/>
  <c r="C565" i="1"/>
  <c r="H565" i="1" s="1"/>
  <c r="D564" i="1"/>
  <c r="C564" i="1"/>
  <c r="H564" i="1" s="1"/>
  <c r="D563" i="1"/>
  <c r="C563" i="1"/>
  <c r="D562" i="1"/>
  <c r="C562" i="1"/>
  <c r="H562" i="1" s="1"/>
  <c r="D561" i="1"/>
  <c r="D560" i="1"/>
  <c r="C560" i="1"/>
  <c r="H560" i="1" s="1"/>
  <c r="D559" i="1"/>
  <c r="C559" i="1"/>
  <c r="H559" i="1" s="1"/>
  <c r="D558" i="1"/>
  <c r="C558" i="1"/>
  <c r="H558" i="1" s="1"/>
  <c r="D557" i="1"/>
  <c r="C557" i="1"/>
  <c r="D556" i="1"/>
  <c r="C556" i="1"/>
  <c r="H556" i="1" s="1"/>
  <c r="D555" i="1"/>
  <c r="C555" i="1"/>
  <c r="H555" i="1" s="1"/>
  <c r="D554" i="1"/>
  <c r="C554" i="1"/>
  <c r="H554" i="1" s="1"/>
  <c r="D553" i="1"/>
  <c r="C553" i="1"/>
  <c r="H553" i="1" s="1"/>
  <c r="D552" i="1"/>
  <c r="C552" i="1"/>
  <c r="H552" i="1" s="1"/>
  <c r="D551" i="1"/>
  <c r="C551" i="1"/>
  <c r="D550" i="1"/>
  <c r="C550" i="1"/>
  <c r="H550" i="1" s="1"/>
  <c r="D549" i="1"/>
  <c r="C549" i="1"/>
  <c r="H549" i="1" s="1"/>
  <c r="D548" i="1"/>
  <c r="C548" i="1"/>
  <c r="H548" i="1" s="1"/>
  <c r="D547" i="1"/>
  <c r="C547" i="1"/>
  <c r="H547" i="1" s="1"/>
  <c r="D546" i="1"/>
  <c r="C546" i="1"/>
  <c r="H546" i="1" s="1"/>
  <c r="D545" i="1"/>
  <c r="C545" i="1"/>
  <c r="D544" i="1"/>
  <c r="C544" i="1"/>
  <c r="H544" i="1" s="1"/>
  <c r="D543" i="1"/>
  <c r="C543" i="1"/>
  <c r="H543" i="1" s="1"/>
  <c r="D542" i="1"/>
  <c r="C542" i="1"/>
  <c r="H542" i="1" s="1"/>
  <c r="D541" i="1"/>
  <c r="C541" i="1"/>
  <c r="H541" i="1" s="1"/>
  <c r="D540" i="1"/>
  <c r="C540" i="1"/>
  <c r="H540" i="1" s="1"/>
  <c r="D539" i="1"/>
  <c r="C539" i="1"/>
  <c r="D538" i="1"/>
  <c r="C538" i="1"/>
  <c r="H538" i="1" s="1"/>
  <c r="D537" i="1"/>
  <c r="C537" i="1"/>
  <c r="H537" i="1" s="1"/>
  <c r="D536" i="1"/>
  <c r="C536" i="1"/>
  <c r="H536" i="1" s="1"/>
  <c r="D535" i="1"/>
  <c r="C535" i="1"/>
  <c r="H535" i="1" s="1"/>
  <c r="D534" i="1"/>
  <c r="C534" i="1"/>
  <c r="H534" i="1" s="1"/>
  <c r="D533" i="1"/>
  <c r="C533" i="1"/>
  <c r="D532" i="1"/>
  <c r="C532" i="1"/>
  <c r="H532" i="1" s="1"/>
  <c r="D531" i="1"/>
  <c r="C531" i="1"/>
  <c r="H531" i="1" s="1"/>
  <c r="D530" i="1"/>
  <c r="C530" i="1"/>
  <c r="H530" i="1" s="1"/>
  <c r="D529" i="1"/>
  <c r="C529" i="1"/>
  <c r="H529" i="1" s="1"/>
  <c r="D528" i="1"/>
  <c r="C528" i="1"/>
  <c r="H528" i="1" s="1"/>
  <c r="D527" i="1"/>
  <c r="C527" i="1"/>
  <c r="D526" i="1"/>
  <c r="C526" i="1"/>
  <c r="H526" i="1" s="1"/>
  <c r="D525" i="1"/>
  <c r="C525" i="1"/>
  <c r="H525" i="1" s="1"/>
  <c r="D524" i="1"/>
  <c r="C524" i="1"/>
  <c r="H524" i="1" s="1"/>
  <c r="D521" i="1"/>
  <c r="C521" i="1"/>
  <c r="D520" i="1"/>
  <c r="C520" i="1"/>
  <c r="H520" i="1" s="1"/>
  <c r="D519" i="1"/>
  <c r="C519" i="1"/>
  <c r="H519" i="1" s="1"/>
  <c r="D518" i="1"/>
  <c r="C518" i="1"/>
  <c r="H518" i="1" s="1"/>
  <c r="D517" i="1"/>
  <c r="C517" i="1"/>
  <c r="H517" i="1" s="1"/>
  <c r="D516" i="1"/>
  <c r="C516" i="1"/>
  <c r="H516" i="1" s="1"/>
  <c r="D515" i="1"/>
  <c r="C515" i="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D502" i="1"/>
  <c r="C502" i="1"/>
  <c r="H502" i="1" s="1"/>
  <c r="D501" i="1"/>
  <c r="D500" i="1"/>
  <c r="C500" i="1"/>
  <c r="H500" i="1" s="1"/>
  <c r="D499" i="1"/>
  <c r="C499" i="1"/>
  <c r="H499" i="1" s="1"/>
  <c r="D498" i="1"/>
  <c r="C498" i="1"/>
  <c r="H498" i="1" s="1"/>
  <c r="D497" i="1"/>
  <c r="C497" i="1"/>
  <c r="D496" i="1"/>
  <c r="C496" i="1"/>
  <c r="H496" i="1" s="1"/>
  <c r="D495" i="1"/>
  <c r="C495" i="1"/>
  <c r="H495" i="1" s="1"/>
  <c r="D494" i="1"/>
  <c r="C494" i="1"/>
  <c r="H494" i="1" s="1"/>
  <c r="D493" i="1"/>
  <c r="C493" i="1"/>
  <c r="H493" i="1" s="1"/>
  <c r="D492" i="1"/>
  <c r="C492" i="1"/>
  <c r="H492" i="1" s="1"/>
  <c r="D491" i="1"/>
  <c r="C491" i="1"/>
  <c r="D490" i="1"/>
  <c r="C490" i="1"/>
  <c r="H490" i="1" s="1"/>
  <c r="D489" i="1"/>
  <c r="C489" i="1"/>
  <c r="H489" i="1" s="1"/>
  <c r="D488" i="1"/>
  <c r="C488" i="1"/>
  <c r="H488" i="1" s="1"/>
  <c r="D487" i="1"/>
  <c r="C487" i="1"/>
  <c r="H487" i="1" s="1"/>
  <c r="D486" i="1"/>
  <c r="C486" i="1"/>
  <c r="H486" i="1" s="1"/>
  <c r="D485" i="1"/>
  <c r="C485" i="1"/>
  <c r="D484" i="1"/>
  <c r="C484" i="1"/>
  <c r="H484" i="1" s="1"/>
  <c r="D483" i="1"/>
  <c r="C483" i="1"/>
  <c r="H483" i="1" s="1"/>
  <c r="D482" i="1"/>
  <c r="C482" i="1"/>
  <c r="H482" i="1" s="1"/>
  <c r="D481" i="1"/>
  <c r="C481" i="1"/>
  <c r="H481" i="1" s="1"/>
  <c r="D480" i="1"/>
  <c r="C480" i="1"/>
  <c r="H480" i="1" s="1"/>
  <c r="D479" i="1"/>
  <c r="C479" i="1"/>
  <c r="D478" i="1"/>
  <c r="D477" i="1"/>
  <c r="C477" i="1"/>
  <c r="H477" i="1" s="1"/>
  <c r="D476" i="1"/>
  <c r="C476" i="1"/>
  <c r="H476" i="1" s="1"/>
  <c r="D475" i="1"/>
  <c r="C475" i="1"/>
  <c r="H475" i="1" s="1"/>
  <c r="D474" i="1"/>
  <c r="C474" i="1"/>
  <c r="H474" i="1" s="1"/>
  <c r="D473" i="1"/>
  <c r="C473" i="1"/>
  <c r="D472" i="1"/>
  <c r="C472" i="1"/>
  <c r="H472" i="1" s="1"/>
  <c r="D471" i="1"/>
  <c r="C471" i="1"/>
  <c r="H471" i="1" s="1"/>
  <c r="D470" i="1"/>
  <c r="C470" i="1"/>
  <c r="H470" i="1" s="1"/>
  <c r="D469" i="1"/>
  <c r="C469" i="1"/>
  <c r="H469" i="1" s="1"/>
  <c r="D468" i="1"/>
  <c r="C468" i="1"/>
  <c r="H468" i="1" s="1"/>
  <c r="D467" i="1"/>
  <c r="C467" i="1"/>
  <c r="D466" i="1"/>
  <c r="D465" i="1"/>
  <c r="C465" i="1"/>
  <c r="H465" i="1" s="1"/>
  <c r="D464" i="1"/>
  <c r="C464" i="1"/>
  <c r="H464" i="1" s="1"/>
  <c r="D463" i="1"/>
  <c r="C463" i="1"/>
  <c r="H463" i="1" s="1"/>
  <c r="D462" i="1"/>
  <c r="C462" i="1"/>
  <c r="H462" i="1" s="1"/>
  <c r="D461" i="1"/>
  <c r="C461" i="1"/>
  <c r="D460" i="1"/>
  <c r="C460" i="1"/>
  <c r="H460" i="1" s="1"/>
  <c r="D459" i="1"/>
  <c r="C459" i="1"/>
  <c r="H459" i="1" s="1"/>
  <c r="D458" i="1"/>
  <c r="C458" i="1"/>
  <c r="H458" i="1" s="1"/>
  <c r="D457" i="1"/>
  <c r="C457" i="1"/>
  <c r="H457" i="1" s="1"/>
  <c r="D456" i="1"/>
  <c r="C456" i="1"/>
  <c r="H456" i="1" s="1"/>
  <c r="D455" i="1"/>
  <c r="C455" i="1"/>
  <c r="D454" i="1"/>
  <c r="C454" i="1"/>
  <c r="H454" i="1" s="1"/>
  <c r="D453" i="1"/>
  <c r="D452" i="1"/>
  <c r="C452" i="1"/>
  <c r="H452" i="1" s="1"/>
  <c r="D451" i="1"/>
  <c r="C451" i="1"/>
  <c r="H451" i="1" s="1"/>
  <c r="D450" i="1"/>
  <c r="C450" i="1"/>
  <c r="H450" i="1" s="1"/>
  <c r="D449" i="1"/>
  <c r="C449" i="1"/>
  <c r="D448" i="1"/>
  <c r="C448" i="1"/>
  <c r="H448" i="1" s="1"/>
  <c r="D447" i="1"/>
  <c r="C447" i="1"/>
  <c r="H447" i="1" s="1"/>
  <c r="D446" i="1"/>
  <c r="C446" i="1"/>
  <c r="H446" i="1" s="1"/>
  <c r="D445" i="1"/>
  <c r="C445" i="1"/>
  <c r="H445" i="1" s="1"/>
  <c r="D444" i="1"/>
  <c r="C444" i="1"/>
  <c r="H444" i="1" s="1"/>
  <c r="D443" i="1"/>
  <c r="C443" i="1"/>
  <c r="D442" i="1"/>
  <c r="C442" i="1"/>
  <c r="H442" i="1" s="1"/>
  <c r="D441" i="1"/>
  <c r="C441" i="1"/>
  <c r="H441" i="1" s="1"/>
  <c r="D440" i="1"/>
  <c r="C440" i="1"/>
  <c r="H440" i="1" s="1"/>
  <c r="D439" i="1"/>
  <c r="C439" i="1"/>
  <c r="H439" i="1" s="1"/>
  <c r="D438" i="1"/>
  <c r="C438" i="1"/>
  <c r="H438" i="1" s="1"/>
  <c r="D437" i="1"/>
  <c r="C437" i="1"/>
  <c r="D436" i="1"/>
  <c r="C436" i="1"/>
  <c r="H436" i="1" s="1"/>
  <c r="D435" i="1"/>
  <c r="C435" i="1"/>
  <c r="H435" i="1" s="1"/>
  <c r="D434" i="1"/>
  <c r="C434" i="1"/>
  <c r="H434" i="1" s="1"/>
  <c r="D433" i="1"/>
  <c r="C433" i="1"/>
  <c r="H433" i="1" s="1"/>
  <c r="D432" i="1"/>
  <c r="C432" i="1"/>
  <c r="H432" i="1" s="1"/>
  <c r="D431" i="1"/>
  <c r="C431" i="1"/>
  <c r="D430" i="1"/>
  <c r="C430" i="1"/>
  <c r="H430" i="1" s="1"/>
  <c r="D429" i="1"/>
  <c r="C429" i="1"/>
  <c r="H429" i="1" s="1"/>
  <c r="D428" i="1"/>
  <c r="C428" i="1"/>
  <c r="H428" i="1" s="1"/>
  <c r="D427" i="1"/>
  <c r="C427" i="1"/>
  <c r="H427" i="1" s="1"/>
  <c r="D426" i="1"/>
  <c r="C426" i="1"/>
  <c r="H426" i="1" s="1"/>
  <c r="D425" i="1"/>
  <c r="C425" i="1"/>
  <c r="D424" i="1"/>
  <c r="C424" i="1"/>
  <c r="H424" i="1" s="1"/>
  <c r="D423" i="1"/>
  <c r="C423" i="1"/>
  <c r="H423" i="1" s="1"/>
  <c r="D422" i="1"/>
  <c r="C422" i="1"/>
  <c r="H422" i="1" s="1"/>
  <c r="D421" i="1"/>
  <c r="C421" i="1"/>
  <c r="H421" i="1" s="1"/>
  <c r="D420" i="1"/>
  <c r="C420" i="1"/>
  <c r="H420" i="1" s="1"/>
  <c r="D419" i="1"/>
  <c r="C419" i="1"/>
  <c r="D418" i="1"/>
  <c r="C418" i="1"/>
  <c r="H418" i="1" s="1"/>
  <c r="D417" i="1"/>
  <c r="C417" i="1"/>
  <c r="H417" i="1" s="1"/>
  <c r="D416" i="1"/>
  <c r="C416" i="1"/>
  <c r="H416" i="1" s="1"/>
  <c r="D415" i="1"/>
  <c r="C415" i="1"/>
  <c r="H415" i="1" s="1"/>
  <c r="D413" i="1"/>
  <c r="C413" i="1"/>
  <c r="D412" i="1"/>
  <c r="C412" i="1"/>
  <c r="H412" i="1" s="1"/>
  <c r="C411" i="1"/>
  <c r="D406" i="1"/>
  <c r="C406" i="1"/>
  <c r="H406" i="1" s="1"/>
  <c r="D405" i="1"/>
  <c r="C405" i="1"/>
  <c r="H405" i="1" s="1"/>
  <c r="D404" i="1"/>
  <c r="C404" i="1"/>
  <c r="H404" i="1" s="1"/>
  <c r="D401" i="1"/>
  <c r="C401" i="1"/>
  <c r="D400" i="1"/>
  <c r="C400" i="1"/>
  <c r="D399" i="1"/>
  <c r="C399" i="1"/>
  <c r="D398" i="1"/>
  <c r="C398" i="1"/>
  <c r="D397" i="1"/>
  <c r="C397" i="1"/>
  <c r="D396" i="1"/>
  <c r="C396" i="1"/>
  <c r="H396" i="1" s="1"/>
  <c r="D395" i="1"/>
  <c r="C395" i="1"/>
  <c r="D394" i="1"/>
  <c r="C394" i="1"/>
  <c r="D393" i="1"/>
  <c r="C393" i="1"/>
  <c r="D392" i="1"/>
  <c r="C392" i="1"/>
  <c r="D391" i="1"/>
  <c r="D390" i="1"/>
  <c r="C390" i="1"/>
  <c r="H390" i="1" s="1"/>
  <c r="D389" i="1"/>
  <c r="C389" i="1"/>
  <c r="D388" i="1"/>
  <c r="C388" i="1"/>
  <c r="D387" i="1"/>
  <c r="C387" i="1"/>
  <c r="D386" i="1"/>
  <c r="C386" i="1"/>
  <c r="D385" i="1"/>
  <c r="C385" i="1"/>
  <c r="D384" i="1"/>
  <c r="C384" i="1"/>
  <c r="H384" i="1" s="1"/>
  <c r="D383" i="1"/>
  <c r="C383" i="1"/>
  <c r="D382" i="1"/>
  <c r="C382" i="1"/>
  <c r="D381" i="1"/>
  <c r="C381" i="1"/>
  <c r="D380" i="1"/>
  <c r="C380" i="1"/>
  <c r="D379" i="1"/>
  <c r="C379" i="1"/>
  <c r="D378" i="1"/>
  <c r="C378" i="1"/>
  <c r="H378" i="1" s="1"/>
  <c r="D377" i="1"/>
  <c r="C377" i="1"/>
  <c r="D376" i="1"/>
  <c r="C376" i="1"/>
  <c r="D375" i="1"/>
  <c r="C375" i="1"/>
  <c r="D374" i="1"/>
  <c r="C374" i="1"/>
  <c r="D373" i="1"/>
  <c r="C373" i="1"/>
  <c r="D372" i="1"/>
  <c r="C372" i="1"/>
  <c r="H372" i="1" s="1"/>
  <c r="D371" i="1"/>
  <c r="C371" i="1"/>
  <c r="D370" i="1"/>
  <c r="C370" i="1"/>
  <c r="D369" i="1"/>
  <c r="C369" i="1"/>
  <c r="D368" i="1"/>
  <c r="C368" i="1"/>
  <c r="D367" i="1"/>
  <c r="C367" i="1"/>
  <c r="D366" i="1"/>
  <c r="C366" i="1"/>
  <c r="H366" i="1" s="1"/>
  <c r="D365" i="1"/>
  <c r="C365" i="1"/>
  <c r="D364" i="1"/>
  <c r="C364" i="1"/>
  <c r="D363" i="1"/>
  <c r="C363" i="1"/>
  <c r="D362" i="1"/>
  <c r="C362" i="1"/>
  <c r="D361" i="1"/>
  <c r="C361" i="1"/>
  <c r="D360" i="1"/>
  <c r="C360" i="1"/>
  <c r="H360" i="1" s="1"/>
  <c r="D359" i="1"/>
  <c r="C359" i="1"/>
  <c r="D358" i="1"/>
  <c r="D357" i="1"/>
  <c r="C357" i="1"/>
  <c r="D356" i="1"/>
  <c r="C356" i="1"/>
  <c r="D355" i="1"/>
  <c r="C355" i="1"/>
  <c r="D354" i="1"/>
  <c r="C354" i="1"/>
  <c r="H354" i="1" s="1"/>
  <c r="D353" i="1"/>
  <c r="C353" i="1"/>
  <c r="D352" i="1"/>
  <c r="C352" i="1"/>
  <c r="D351" i="1"/>
  <c r="C351" i="1"/>
  <c r="D350" i="1"/>
  <c r="C350" i="1"/>
  <c r="D349" i="1"/>
  <c r="C349" i="1"/>
  <c r="D348" i="1"/>
  <c r="C348" i="1"/>
  <c r="H348" i="1" s="1"/>
  <c r="D347" i="1"/>
  <c r="C347" i="1"/>
  <c r="D346" i="1"/>
  <c r="C346" i="1"/>
  <c r="D345" i="1"/>
  <c r="D344" i="1"/>
  <c r="C344" i="1"/>
  <c r="D343" i="1"/>
  <c r="C343" i="1"/>
  <c r="D342" i="1"/>
  <c r="C342" i="1"/>
  <c r="H342" i="1" s="1"/>
  <c r="D341" i="1"/>
  <c r="C341" i="1"/>
  <c r="D340" i="1"/>
  <c r="C340" i="1"/>
  <c r="D339" i="1"/>
  <c r="D338" i="1"/>
  <c r="C338" i="1"/>
  <c r="D337" i="1"/>
  <c r="C337" i="1"/>
  <c r="D336" i="1"/>
  <c r="C336" i="1"/>
  <c r="H336" i="1" s="1"/>
  <c r="D335" i="1"/>
  <c r="C335" i="1"/>
  <c r="D334" i="1"/>
  <c r="C334" i="1"/>
  <c r="D333" i="1"/>
  <c r="C333" i="1"/>
  <c r="D332" i="1"/>
  <c r="C332" i="1"/>
  <c r="D331" i="1"/>
  <c r="C331" i="1"/>
  <c r="D330" i="1"/>
  <c r="C330" i="1"/>
  <c r="H330" i="1" s="1"/>
  <c r="D329" i="1"/>
  <c r="C329" i="1"/>
  <c r="D328" i="1"/>
  <c r="C328" i="1"/>
  <c r="D327" i="1"/>
  <c r="C327" i="1"/>
  <c r="D326" i="1"/>
  <c r="C326" i="1"/>
  <c r="D325" i="1"/>
  <c r="C325" i="1"/>
  <c r="D324" i="1"/>
  <c r="C324" i="1"/>
  <c r="H324" i="1" s="1"/>
  <c r="D323" i="1"/>
  <c r="C323" i="1"/>
  <c r="D322" i="1"/>
  <c r="C322" i="1"/>
  <c r="D321" i="1"/>
  <c r="C321" i="1"/>
  <c r="D320" i="1"/>
  <c r="C320" i="1"/>
  <c r="D319" i="1"/>
  <c r="C319" i="1"/>
  <c r="D318" i="1"/>
  <c r="C318" i="1"/>
  <c r="H318" i="1" s="1"/>
  <c r="D317" i="1"/>
  <c r="C317" i="1"/>
  <c r="D316" i="1"/>
  <c r="C316" i="1"/>
  <c r="D315" i="1"/>
  <c r="C315" i="1"/>
  <c r="D314" i="1"/>
  <c r="C314" i="1"/>
  <c r="D313" i="1"/>
  <c r="C313" i="1"/>
  <c r="D312" i="1"/>
  <c r="C312" i="1"/>
  <c r="H312" i="1" s="1"/>
  <c r="D311" i="1"/>
  <c r="C311" i="1"/>
  <c r="D310" i="1"/>
  <c r="C310" i="1"/>
  <c r="D309" i="1"/>
  <c r="C309" i="1"/>
  <c r="D308" i="1"/>
  <c r="C308" i="1"/>
  <c r="D307" i="1"/>
  <c r="C307" i="1"/>
  <c r="D306" i="1"/>
  <c r="D305" i="1"/>
  <c r="C305" i="1"/>
  <c r="D304" i="1"/>
  <c r="C304" i="1"/>
  <c r="D303" i="1"/>
  <c r="C303" i="1"/>
  <c r="D302" i="1"/>
  <c r="C302" i="1"/>
  <c r="D301" i="1"/>
  <c r="C301" i="1"/>
  <c r="D300" i="1"/>
  <c r="C300" i="1"/>
  <c r="H300" i="1" s="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H280" i="1" s="1"/>
  <c r="D279" i="1"/>
  <c r="C279" i="1"/>
  <c r="D278" i="1"/>
  <c r="C278" i="1"/>
  <c r="D277" i="1"/>
  <c r="C277" i="1"/>
  <c r="D276" i="1"/>
  <c r="C276" i="1"/>
  <c r="D275" i="1"/>
  <c r="C275" i="1"/>
  <c r="D274" i="1"/>
  <c r="C274" i="1"/>
  <c r="H274" i="1" s="1"/>
  <c r="D273" i="1"/>
  <c r="C273" i="1"/>
  <c r="D272" i="1"/>
  <c r="C272" i="1"/>
  <c r="D271" i="1"/>
  <c r="C271" i="1"/>
  <c r="D270" i="1"/>
  <c r="C270" i="1"/>
  <c r="D269" i="1"/>
  <c r="C269" i="1"/>
  <c r="D268" i="1"/>
  <c r="C268" i="1"/>
  <c r="H268" i="1" s="1"/>
  <c r="D267" i="1"/>
  <c r="C267" i="1"/>
  <c r="D266" i="1"/>
  <c r="C266" i="1"/>
  <c r="D265" i="1"/>
  <c r="C265" i="1"/>
  <c r="D264" i="1"/>
  <c r="C264" i="1"/>
  <c r="D263" i="1"/>
  <c r="C263" i="1"/>
  <c r="D262" i="1"/>
  <c r="C262" i="1"/>
  <c r="H262" i="1" s="1"/>
  <c r="D261" i="1"/>
  <c r="C261" i="1"/>
  <c r="D260" i="1"/>
  <c r="C260" i="1"/>
  <c r="D259" i="1"/>
  <c r="D258" i="1"/>
  <c r="C258" i="1"/>
  <c r="D257" i="1"/>
  <c r="C257" i="1"/>
  <c r="D256" i="1"/>
  <c r="C256" i="1"/>
  <c r="H256" i="1" s="1"/>
  <c r="D255" i="1"/>
  <c r="C255" i="1"/>
  <c r="D254" i="1"/>
  <c r="C254" i="1"/>
  <c r="D253" i="1"/>
  <c r="C253" i="1"/>
  <c r="D252" i="1"/>
  <c r="C252" i="1"/>
  <c r="D251" i="1"/>
  <c r="C251" i="1"/>
  <c r="D250" i="1"/>
  <c r="C250" i="1"/>
  <c r="H250" i="1" s="1"/>
  <c r="D249" i="1"/>
  <c r="C249" i="1"/>
  <c r="D248" i="1"/>
  <c r="D247" i="1"/>
  <c r="C247" i="1"/>
  <c r="D246" i="1"/>
  <c r="C246" i="1"/>
  <c r="D245" i="1"/>
  <c r="C245" i="1"/>
  <c r="D244" i="1"/>
  <c r="C244" i="1"/>
  <c r="H244" i="1" s="1"/>
  <c r="D243" i="1"/>
  <c r="C243" i="1"/>
  <c r="D242" i="1"/>
  <c r="C242" i="1"/>
  <c r="D241" i="1"/>
  <c r="C241" i="1"/>
  <c r="D240" i="1"/>
  <c r="C240" i="1"/>
  <c r="D239" i="1"/>
  <c r="C239" i="1"/>
  <c r="D238" i="1"/>
  <c r="C238" i="1"/>
  <c r="H238" i="1" s="1"/>
  <c r="D237" i="1"/>
  <c r="C237" i="1"/>
  <c r="D236" i="1"/>
  <c r="D235" i="1"/>
  <c r="C235" i="1"/>
  <c r="D234" i="1"/>
  <c r="C234" i="1"/>
  <c r="D233" i="1"/>
  <c r="C233" i="1"/>
  <c r="D232" i="1"/>
  <c r="C232" i="1"/>
  <c r="H232" i="1" s="1"/>
  <c r="D231" i="1"/>
  <c r="C231" i="1"/>
  <c r="D230" i="1"/>
  <c r="C230" i="1"/>
  <c r="D229" i="1"/>
  <c r="C229" i="1"/>
  <c r="D228" i="1"/>
  <c r="C228" i="1"/>
  <c r="D227" i="1"/>
  <c r="C227" i="1"/>
  <c r="D226" i="1"/>
  <c r="C226" i="1"/>
  <c r="H226" i="1" s="1"/>
  <c r="D225" i="1"/>
  <c r="C225" i="1"/>
  <c r="D224" i="1"/>
  <c r="C224" i="1"/>
  <c r="D223" i="1"/>
  <c r="C223" i="1"/>
  <c r="D222" i="1"/>
  <c r="C222" i="1"/>
  <c r="D221" i="1"/>
  <c r="C221" i="1"/>
  <c r="D220" i="1"/>
  <c r="D219" i="1"/>
  <c r="C219" i="1"/>
  <c r="D218" i="1"/>
  <c r="C218" i="1"/>
  <c r="D217" i="1"/>
  <c r="C217" i="1"/>
  <c r="D216" i="1"/>
  <c r="C216" i="1"/>
  <c r="D215" i="1"/>
  <c r="C215" i="1"/>
  <c r="D214" i="1"/>
  <c r="C214" i="1"/>
  <c r="H214" i="1" s="1"/>
  <c r="D213" i="1"/>
  <c r="C213" i="1"/>
  <c r="D212" i="1"/>
  <c r="C212" i="1"/>
  <c r="D211" i="1"/>
  <c r="D210" i="1"/>
  <c r="C210" i="1"/>
  <c r="D209" i="1"/>
  <c r="C209" i="1"/>
  <c r="D208" i="1"/>
  <c r="C208" i="1"/>
  <c r="H208" i="1" s="1"/>
  <c r="D207" i="1"/>
  <c r="C207" i="1"/>
  <c r="D206" i="1"/>
  <c r="C206" i="1"/>
  <c r="D205" i="1"/>
  <c r="C205" i="1"/>
  <c r="D204" i="1"/>
  <c r="C204" i="1"/>
  <c r="D203" i="1"/>
  <c r="C203" i="1"/>
  <c r="D202" i="1"/>
  <c r="C202" i="1"/>
  <c r="H202" i="1" s="1"/>
  <c r="D201" i="1"/>
  <c r="C201" i="1"/>
  <c r="D200" i="1"/>
  <c r="C200" i="1"/>
  <c r="D199" i="1"/>
  <c r="C199" i="1"/>
  <c r="D198" i="1"/>
  <c r="C198" i="1"/>
  <c r="D197" i="1"/>
  <c r="C197" i="1"/>
  <c r="D196" i="1"/>
  <c r="C196" i="1"/>
  <c r="H196" i="1" s="1"/>
  <c r="D195" i="1"/>
  <c r="C195" i="1"/>
  <c r="D194" i="1"/>
  <c r="C194" i="1"/>
  <c r="D193" i="1"/>
  <c r="C193" i="1"/>
  <c r="D192" i="1"/>
  <c r="D191" i="1"/>
  <c r="C191" i="1"/>
  <c r="D190" i="1"/>
  <c r="C190" i="1"/>
  <c r="H190" i="1" s="1"/>
  <c r="D189" i="1"/>
  <c r="C189" i="1"/>
  <c r="D188" i="1"/>
  <c r="C188" i="1"/>
  <c r="D187" i="1"/>
  <c r="C187" i="1"/>
  <c r="D186" i="1"/>
  <c r="C186" i="1"/>
  <c r="D185" i="1"/>
  <c r="C185" i="1"/>
  <c r="D184" i="1"/>
  <c r="C184" i="1"/>
  <c r="H184" i="1" s="1"/>
  <c r="D183" i="1"/>
  <c r="C183" i="1"/>
  <c r="D182" i="1"/>
  <c r="C182" i="1"/>
  <c r="D181" i="1"/>
  <c r="C181" i="1"/>
  <c r="D180" i="1"/>
  <c r="C180" i="1"/>
  <c r="D179" i="1"/>
  <c r="C179" i="1"/>
  <c r="D178" i="1"/>
  <c r="C178" i="1"/>
  <c r="H178" i="1" s="1"/>
  <c r="D177" i="1"/>
  <c r="C177" i="1"/>
  <c r="D176" i="1"/>
  <c r="C176" i="1"/>
  <c r="D175" i="1"/>
  <c r="C175" i="1"/>
  <c r="D174" i="1"/>
  <c r="C174" i="1"/>
  <c r="D173" i="1"/>
  <c r="C173" i="1"/>
  <c r="D172" i="1"/>
  <c r="C172" i="1"/>
  <c r="H172" i="1" s="1"/>
  <c r="D171" i="1"/>
  <c r="C171" i="1"/>
  <c r="D170" i="1"/>
  <c r="C170" i="1"/>
  <c r="D169" i="1"/>
  <c r="C169" i="1"/>
  <c r="D168" i="1"/>
  <c r="C168" i="1"/>
  <c r="D167" i="1"/>
  <c r="C167" i="1"/>
  <c r="D166" i="1"/>
  <c r="C166" i="1"/>
  <c r="H166" i="1" s="1"/>
  <c r="D165" i="1"/>
  <c r="C165" i="1"/>
  <c r="D164" i="1"/>
  <c r="C164" i="1"/>
  <c r="D163" i="1"/>
  <c r="C163" i="1"/>
  <c r="D162" i="1"/>
  <c r="C162" i="1"/>
  <c r="D161" i="1"/>
  <c r="C161" i="1"/>
  <c r="D160" i="1"/>
  <c r="C160" i="1"/>
  <c r="H160" i="1" s="1"/>
  <c r="D159" i="1"/>
  <c r="C159" i="1"/>
  <c r="D158" i="1"/>
  <c r="C158" i="1"/>
  <c r="D157" i="1"/>
  <c r="C157" i="1"/>
  <c r="D156" i="1"/>
  <c r="C156" i="1"/>
  <c r="D155" i="1"/>
  <c r="C155" i="1"/>
  <c r="D154" i="1"/>
  <c r="C154" i="1"/>
  <c r="H154" i="1" s="1"/>
  <c r="D153" i="1"/>
  <c r="C153" i="1"/>
  <c r="D152" i="1"/>
  <c r="C152" i="1"/>
  <c r="D151" i="1"/>
  <c r="C151" i="1"/>
  <c r="D150" i="1"/>
  <c r="C150" i="1"/>
  <c r="D149" i="1"/>
  <c r="C149" i="1"/>
  <c r="D148" i="1"/>
  <c r="C148" i="1"/>
  <c r="H148" i="1" s="1"/>
  <c r="D146" i="1"/>
  <c r="C146" i="1"/>
  <c r="D145" i="1"/>
  <c r="C145" i="1"/>
  <c r="D144" i="1"/>
  <c r="C144" i="1"/>
  <c r="D143" i="1"/>
  <c r="C143" i="1"/>
  <c r="D142" i="1"/>
  <c r="C142" i="1"/>
  <c r="H142" i="1" s="1"/>
  <c r="D141" i="1"/>
  <c r="C141" i="1"/>
  <c r="D140" i="1"/>
  <c r="C140" i="1"/>
  <c r="D139" i="1"/>
  <c r="C139" i="1"/>
  <c r="D138" i="1"/>
  <c r="C138" i="1"/>
  <c r="D137" i="1"/>
  <c r="C137" i="1"/>
  <c r="D136" i="1"/>
  <c r="C136" i="1"/>
  <c r="H136" i="1" s="1"/>
  <c r="D135" i="1"/>
  <c r="C135" i="1"/>
  <c r="D134" i="1"/>
  <c r="C134" i="1"/>
  <c r="D133" i="1"/>
  <c r="C133" i="1"/>
  <c r="D132" i="1"/>
  <c r="C132" i="1"/>
  <c r="D131" i="1"/>
  <c r="C131" i="1"/>
  <c r="D130" i="1"/>
  <c r="C130" i="1"/>
  <c r="H130" i="1" s="1"/>
  <c r="D129" i="1"/>
  <c r="D128" i="1"/>
  <c r="C128" i="1"/>
  <c r="D127" i="1"/>
  <c r="C127" i="1"/>
  <c r="D126" i="1"/>
  <c r="C126" i="1"/>
  <c r="D125" i="1"/>
  <c r="C125" i="1"/>
  <c r="D124" i="1"/>
  <c r="C124" i="1"/>
  <c r="H124" i="1" s="1"/>
  <c r="D123" i="1"/>
  <c r="C123" i="1"/>
  <c r="D122" i="1"/>
  <c r="C122" i="1"/>
  <c r="D121" i="1"/>
  <c r="C121" i="1"/>
  <c r="D120" i="1"/>
  <c r="D119" i="1"/>
  <c r="C119" i="1"/>
  <c r="D118" i="1"/>
  <c r="C118" i="1"/>
  <c r="H118" i="1" s="1"/>
  <c r="D117" i="1"/>
  <c r="C117" i="1"/>
  <c r="D116" i="1"/>
  <c r="C116" i="1"/>
  <c r="D115" i="1"/>
  <c r="C115" i="1"/>
  <c r="D114" i="1"/>
  <c r="C114" i="1"/>
  <c r="D113" i="1"/>
  <c r="C113" i="1"/>
  <c r="D112" i="1"/>
  <c r="C112" i="1"/>
  <c r="H112" i="1" s="1"/>
  <c r="D111" i="1"/>
  <c r="C111" i="1"/>
  <c r="D110" i="1"/>
  <c r="C110" i="1"/>
  <c r="D109" i="1"/>
  <c r="C109" i="1"/>
  <c r="D108" i="1"/>
  <c r="C108" i="1"/>
  <c r="D107" i="1"/>
  <c r="C107" i="1"/>
  <c r="D106" i="1"/>
  <c r="C106" i="1"/>
  <c r="H106" i="1" s="1"/>
  <c r="D105" i="1"/>
  <c r="C105" i="1"/>
  <c r="D104" i="1"/>
  <c r="C104" i="1"/>
  <c r="D103" i="1"/>
  <c r="C103" i="1"/>
  <c r="D102" i="1"/>
  <c r="D101" i="1"/>
  <c r="C101" i="1"/>
  <c r="D100" i="1"/>
  <c r="C100" i="1"/>
  <c r="H100" i="1" s="1"/>
  <c r="D99" i="1"/>
  <c r="C99" i="1"/>
  <c r="D98" i="1"/>
  <c r="C98" i="1"/>
  <c r="D97" i="1"/>
  <c r="C97" i="1"/>
  <c r="D96" i="1"/>
  <c r="C96" i="1"/>
  <c r="D95" i="1"/>
  <c r="C95" i="1"/>
  <c r="D94" i="1"/>
  <c r="C94" i="1"/>
  <c r="H94" i="1" s="1"/>
  <c r="D93" i="1"/>
  <c r="C93" i="1"/>
  <c r="D92" i="1"/>
  <c r="C92" i="1"/>
  <c r="D91" i="1"/>
  <c r="C91" i="1"/>
  <c r="D90" i="1"/>
  <c r="C90" i="1"/>
  <c r="D89" i="1"/>
  <c r="C89" i="1"/>
  <c r="D88" i="1"/>
  <c r="C88" i="1"/>
  <c r="H88" i="1" s="1"/>
  <c r="D87" i="1"/>
  <c r="C87" i="1"/>
  <c r="D86" i="1"/>
  <c r="C86" i="1"/>
  <c r="D85" i="1"/>
  <c r="C85" i="1"/>
  <c r="D84" i="1"/>
  <c r="C84" i="1"/>
  <c r="D83" i="1"/>
  <c r="C83" i="1"/>
  <c r="D82" i="1"/>
  <c r="C82" i="1"/>
  <c r="H82" i="1" s="1"/>
  <c r="D81" i="1"/>
  <c r="C81" i="1"/>
  <c r="D80" i="1"/>
  <c r="C80" i="1"/>
  <c r="D79" i="1"/>
  <c r="C79" i="1"/>
  <c r="D78" i="1"/>
  <c r="D77" i="1"/>
  <c r="C77" i="1"/>
  <c r="D76" i="1"/>
  <c r="C76" i="1"/>
  <c r="H76" i="1" s="1"/>
  <c r="D75" i="1"/>
  <c r="C75" i="1"/>
  <c r="D74" i="1"/>
  <c r="C74" i="1"/>
  <c r="D73" i="1"/>
  <c r="C73" i="1"/>
  <c r="D72" i="1"/>
  <c r="C72" i="1"/>
  <c r="D71" i="1"/>
  <c r="C71" i="1"/>
  <c r="D70" i="1"/>
  <c r="C70" i="1"/>
  <c r="H70" i="1" s="1"/>
  <c r="D69" i="1"/>
  <c r="C69" i="1"/>
  <c r="D68" i="1"/>
  <c r="C68" i="1"/>
  <c r="D67" i="1"/>
  <c r="C67" i="1"/>
  <c r="D66" i="1"/>
  <c r="C66" i="1"/>
  <c r="D65" i="1"/>
  <c r="C65" i="1"/>
  <c r="D64" i="1"/>
  <c r="C64" i="1"/>
  <c r="H64" i="1" s="1"/>
  <c r="D63" i="1"/>
  <c r="C63" i="1"/>
  <c r="D62" i="1"/>
  <c r="C62" i="1"/>
  <c r="D61" i="1"/>
  <c r="C61" i="1"/>
  <c r="D60" i="1"/>
  <c r="C60" i="1"/>
  <c r="D59" i="1"/>
  <c r="C59" i="1"/>
  <c r="D58" i="1"/>
  <c r="C58" i="1"/>
  <c r="H58" i="1" s="1"/>
  <c r="D57" i="1"/>
  <c r="C57" i="1"/>
  <c r="D56" i="1"/>
  <c r="C56" i="1"/>
  <c r="D55" i="1"/>
  <c r="C55" i="1"/>
  <c r="D54" i="1"/>
  <c r="C54" i="1"/>
  <c r="D53" i="1"/>
  <c r="C53" i="1"/>
  <c r="D52" i="1"/>
  <c r="C52" i="1"/>
  <c r="H52" i="1" s="1"/>
  <c r="D51" i="1"/>
  <c r="C51" i="1"/>
  <c r="D50" i="1"/>
  <c r="C50" i="1"/>
  <c r="D49" i="1"/>
  <c r="C49" i="1"/>
  <c r="D48" i="1"/>
  <c r="C48" i="1"/>
  <c r="D47" i="1"/>
  <c r="C47" i="1"/>
  <c r="D46" i="1"/>
  <c r="D45" i="1"/>
  <c r="C45" i="1"/>
  <c r="D44" i="1"/>
  <c r="C44" i="1"/>
  <c r="D43" i="1"/>
  <c r="C43" i="1"/>
  <c r="H43" i="1" s="1"/>
  <c r="D42" i="1"/>
  <c r="C42" i="1"/>
  <c r="D41" i="1"/>
  <c r="C41" i="1"/>
  <c r="D40" i="1"/>
  <c r="C40" i="1"/>
  <c r="H40" i="1" s="1"/>
  <c r="D39" i="1"/>
  <c r="C39" i="1"/>
  <c r="D38" i="1"/>
  <c r="C38" i="1"/>
  <c r="D37" i="1"/>
  <c r="C37" i="1"/>
  <c r="H37" i="1" s="1"/>
  <c r="D36" i="1"/>
  <c r="C36" i="1"/>
  <c r="D35" i="1"/>
  <c r="C35" i="1"/>
  <c r="D34" i="1"/>
  <c r="C34" i="1"/>
  <c r="H34" i="1" s="1"/>
  <c r="D33" i="1"/>
  <c r="C33" i="1"/>
  <c r="D32" i="1"/>
  <c r="C32" i="1"/>
  <c r="D31" i="1"/>
  <c r="C31" i="1"/>
  <c r="H31" i="1" s="1"/>
  <c r="D30" i="1"/>
  <c r="C30" i="1"/>
  <c r="D29" i="1"/>
  <c r="C29" i="1"/>
  <c r="H29" i="1" s="1"/>
  <c r="D28" i="1"/>
  <c r="C28" i="1"/>
  <c r="H28" i="1" s="1"/>
  <c r="D27" i="1"/>
  <c r="C27" i="1"/>
  <c r="D26" i="1"/>
  <c r="C26" i="1"/>
  <c r="D25" i="1"/>
  <c r="C25" i="1"/>
  <c r="H25" i="1" s="1"/>
  <c r="D24" i="1"/>
  <c r="C24" i="1"/>
  <c r="D23" i="1"/>
  <c r="C23" i="1"/>
  <c r="H23" i="1" s="1"/>
  <c r="D22" i="1"/>
  <c r="C22" i="1"/>
  <c r="H22" i="1" s="1"/>
  <c r="D21" i="1"/>
  <c r="C21" i="1"/>
  <c r="D20" i="1"/>
  <c r="C20" i="1"/>
  <c r="D19" i="1"/>
  <c r="C19" i="1"/>
  <c r="H19" i="1" s="1"/>
  <c r="D18" i="1"/>
  <c r="C18" i="1"/>
  <c r="D17" i="1"/>
  <c r="C17" i="1"/>
  <c r="H17" i="1" s="1"/>
  <c r="D16" i="1"/>
  <c r="C16" i="1"/>
  <c r="H16" i="1" s="1"/>
  <c r="D15" i="1"/>
  <c r="C15" i="1"/>
  <c r="D14" i="1"/>
  <c r="C14" i="1"/>
  <c r="D13" i="1"/>
  <c r="C13" i="1"/>
  <c r="H13" i="1" s="1"/>
  <c r="D12" i="1"/>
  <c r="C12" i="1"/>
  <c r="D11" i="1"/>
  <c r="C11" i="1"/>
  <c r="H11" i="1" s="1"/>
  <c r="D10" i="1"/>
  <c r="C10" i="1"/>
  <c r="H10" i="1" s="1"/>
  <c r="D9" i="1"/>
  <c r="C9" i="1"/>
  <c r="D8" i="1"/>
  <c r="C8" i="1"/>
  <c r="D7" i="1"/>
  <c r="C7" i="1"/>
  <c r="H7" i="1" s="1"/>
  <c r="D6" i="1"/>
  <c r="C6" i="1"/>
  <c r="D5" i="1"/>
  <c r="C5" i="1"/>
  <c r="H5" i="1" s="1"/>
  <c r="D4" i="1"/>
  <c r="C4" i="1"/>
  <c r="H4" i="1" s="1"/>
  <c r="E286" i="9" l="1"/>
  <c r="B286" i="9" s="1"/>
  <c r="E301" i="9"/>
  <c r="B301" i="9" s="1"/>
  <c r="E32" i="9"/>
  <c r="B32" i="9" s="1"/>
  <c r="E33" i="9"/>
  <c r="B33" i="9" s="1"/>
  <c r="E296" i="9"/>
  <c r="B296" i="9" s="1"/>
  <c r="E303" i="9"/>
  <c r="B303" i="9" s="1"/>
  <c r="F215" i="9"/>
  <c r="B215" i="9" s="1"/>
  <c r="D6" i="8"/>
  <c r="C1481" i="1" s="1"/>
  <c r="H1481" i="1" s="1"/>
  <c r="D1453" i="1"/>
  <c r="I30" i="3"/>
  <c r="D1454" i="1"/>
  <c r="I27" i="3"/>
  <c r="D1408" i="1"/>
  <c r="D1409" i="1"/>
  <c r="H1411" i="1"/>
  <c r="E284" i="9"/>
  <c r="B284" i="9" s="1"/>
  <c r="H1223" i="1"/>
  <c r="E293" i="9"/>
  <c r="B293" i="9" s="1"/>
  <c r="H1263" i="1"/>
  <c r="E308" i="9"/>
  <c r="B308" i="9" s="1"/>
  <c r="E291" i="9"/>
  <c r="B291" i="9" s="1"/>
  <c r="H1224" i="1"/>
  <c r="H1229" i="1"/>
  <c r="E283" i="9"/>
  <c r="B283" i="9" s="1"/>
  <c r="F250" i="5"/>
  <c r="E282" i="9"/>
  <c r="B282" i="9" s="1"/>
  <c r="E245" i="5"/>
  <c r="D1222" i="1" s="1"/>
  <c r="E22" i="9"/>
  <c r="B22" i="9" s="1"/>
  <c r="E275" i="9"/>
  <c r="B275" i="9" s="1"/>
  <c r="H411" i="1"/>
  <c r="H288" i="1"/>
  <c r="C1227" i="1"/>
  <c r="H1227" i="1" s="1"/>
  <c r="D245" i="5"/>
  <c r="D237" i="5" s="1"/>
  <c r="H1010" i="1"/>
  <c r="H1016" i="1"/>
  <c r="H1022" i="1"/>
  <c r="H1028" i="1"/>
  <c r="H1034" i="1"/>
  <c r="H1040" i="1"/>
  <c r="F240" i="4"/>
  <c r="D224" i="4"/>
  <c r="F507" i="4"/>
  <c r="D484" i="4"/>
  <c r="H310" i="9"/>
  <c r="D1167" i="1"/>
  <c r="B23" i="9"/>
  <c r="E121" i="9"/>
  <c r="B121" i="9" s="1"/>
  <c r="B237" i="9"/>
  <c r="B244" i="9"/>
  <c r="F79" i="5"/>
  <c r="D78" i="5"/>
  <c r="B258" i="9"/>
  <c r="H413" i="1"/>
  <c r="H419" i="1"/>
  <c r="H425" i="1"/>
  <c r="H431" i="1"/>
  <c r="H437" i="1"/>
  <c r="H443" i="1"/>
  <c r="H449" i="1"/>
  <c r="H455" i="1"/>
  <c r="H461" i="1"/>
  <c r="H467" i="1"/>
  <c r="H473" i="1"/>
  <c r="H479" i="1"/>
  <c r="H485" i="1"/>
  <c r="H491" i="1"/>
  <c r="H497" i="1"/>
  <c r="H503" i="1"/>
  <c r="H515" i="1"/>
  <c r="H521" i="1"/>
  <c r="H527" i="1"/>
  <c r="H533" i="1"/>
  <c r="H539" i="1"/>
  <c r="H545" i="1"/>
  <c r="H551" i="1"/>
  <c r="H557" i="1"/>
  <c r="H563" i="1"/>
  <c r="H569" i="1"/>
  <c r="H575" i="1"/>
  <c r="H581" i="1"/>
  <c r="H593" i="1"/>
  <c r="H599" i="1"/>
  <c r="H605" i="1"/>
  <c r="H611" i="1"/>
  <c r="H617" i="1"/>
  <c r="H986" i="1"/>
  <c r="D1388" i="1"/>
  <c r="H1388" i="1" s="1"/>
  <c r="E529" i="4"/>
  <c r="D1047" i="1"/>
  <c r="H1047" i="1" s="1"/>
  <c r="E97" i="9"/>
  <c r="B97" i="9" s="1"/>
  <c r="B220" i="9"/>
  <c r="B248" i="9"/>
  <c r="B252" i="9"/>
  <c r="F258" i="9"/>
  <c r="H35" i="1"/>
  <c r="H41" i="1"/>
  <c r="H47" i="1"/>
  <c r="H53" i="1"/>
  <c r="H59" i="1"/>
  <c r="H65" i="1"/>
  <c r="H71" i="1"/>
  <c r="H77" i="1"/>
  <c r="H83" i="1"/>
  <c r="H89" i="1"/>
  <c r="H95" i="1"/>
  <c r="H101" i="1"/>
  <c r="H107" i="1"/>
  <c r="H113" i="1"/>
  <c r="H119" i="1"/>
  <c r="H125" i="1"/>
  <c r="H131" i="1"/>
  <c r="H137" i="1"/>
  <c r="H143" i="1"/>
  <c r="H149" i="1"/>
  <c r="H155" i="1"/>
  <c r="H161" i="1"/>
  <c r="H167" i="1"/>
  <c r="H173" i="1"/>
  <c r="H179" i="1"/>
  <c r="H185" i="1"/>
  <c r="H191" i="1"/>
  <c r="H197" i="1"/>
  <c r="H203" i="1"/>
  <c r="H209" i="1"/>
  <c r="H215" i="1"/>
  <c r="H221" i="1"/>
  <c r="H227" i="1"/>
  <c r="H233" i="1"/>
  <c r="H239" i="1"/>
  <c r="H245" i="1"/>
  <c r="H251" i="1"/>
  <c r="H257" i="1"/>
  <c r="H263" i="1"/>
  <c r="H269" i="1"/>
  <c r="H275" i="1"/>
  <c r="H281" i="1"/>
  <c r="H289" i="1"/>
  <c r="H295" i="1"/>
  <c r="H301" i="1"/>
  <c r="H307" i="1"/>
  <c r="H313" i="1"/>
  <c r="H319" i="1"/>
  <c r="H325" i="1"/>
  <c r="H331" i="1"/>
  <c r="H337" i="1"/>
  <c r="H343" i="1"/>
  <c r="H349" i="1"/>
  <c r="H355" i="1"/>
  <c r="H361" i="1"/>
  <c r="H367" i="1"/>
  <c r="H373" i="1"/>
  <c r="H379" i="1"/>
  <c r="H385" i="1"/>
  <c r="H397" i="1"/>
  <c r="F83" i="4"/>
  <c r="D82" i="4"/>
  <c r="F115" i="6"/>
  <c r="D114" i="6"/>
  <c r="C1409" i="1"/>
  <c r="H1409" i="1" s="1"/>
  <c r="C1453" i="1"/>
  <c r="H1453" i="1" s="1"/>
  <c r="H30" i="3"/>
  <c r="B234" i="9"/>
  <c r="E298" i="4"/>
  <c r="D311" i="4"/>
  <c r="F460" i="4"/>
  <c r="D459" i="4"/>
  <c r="D49" i="8"/>
  <c r="C1525" i="1"/>
  <c r="H1525" i="1" s="1"/>
  <c r="E73" i="9"/>
  <c r="B73" i="9" s="1"/>
  <c r="B119" i="9"/>
  <c r="B224" i="9"/>
  <c r="B228" i="9"/>
  <c r="F234" i="9"/>
  <c r="B259" i="9"/>
  <c r="H6" i="1"/>
  <c r="H12" i="1"/>
  <c r="H18" i="1"/>
  <c r="H24" i="1"/>
  <c r="H30" i="1"/>
  <c r="H36" i="1"/>
  <c r="H42" i="1"/>
  <c r="H48" i="1"/>
  <c r="H54" i="1"/>
  <c r="H60" i="1"/>
  <c r="H66" i="1"/>
  <c r="H72" i="1"/>
  <c r="H84" i="1"/>
  <c r="H90" i="1"/>
  <c r="H96" i="1"/>
  <c r="H108" i="1"/>
  <c r="H114" i="1"/>
  <c r="C120" i="1"/>
  <c r="H120" i="1" s="1"/>
  <c r="H126" i="1"/>
  <c r="H132" i="1"/>
  <c r="H138" i="1"/>
  <c r="H144" i="1"/>
  <c r="H150" i="1"/>
  <c r="H156" i="1"/>
  <c r="H162" i="1"/>
  <c r="H168" i="1"/>
  <c r="H174" i="1"/>
  <c r="H180" i="1"/>
  <c r="H186" i="1"/>
  <c r="H198" i="1"/>
  <c r="H204" i="1"/>
  <c r="H210" i="1"/>
  <c r="H216" i="1"/>
  <c r="H222" i="1"/>
  <c r="H228" i="1"/>
  <c r="H234" i="1"/>
  <c r="H240" i="1"/>
  <c r="H246" i="1"/>
  <c r="H252" i="1"/>
  <c r="H258" i="1"/>
  <c r="H264" i="1"/>
  <c r="H270" i="1"/>
  <c r="H276" i="1"/>
  <c r="H282" i="1"/>
  <c r="H290" i="1"/>
  <c r="H296" i="1"/>
  <c r="H302" i="1"/>
  <c r="H308" i="1"/>
  <c r="H314" i="1"/>
  <c r="H320" i="1"/>
  <c r="H326" i="1"/>
  <c r="H332" i="1"/>
  <c r="H338" i="1"/>
  <c r="H344" i="1"/>
  <c r="H350" i="1"/>
  <c r="H356" i="1"/>
  <c r="H362" i="1"/>
  <c r="H368" i="1"/>
  <c r="H374" i="1"/>
  <c r="H380" i="1"/>
  <c r="H386" i="1"/>
  <c r="H392" i="1"/>
  <c r="H398" i="1"/>
  <c r="E12" i="5"/>
  <c r="D990" i="1" s="1"/>
  <c r="B35" i="9"/>
  <c r="E133" i="9"/>
  <c r="B133" i="9" s="1"/>
  <c r="B214" i="9"/>
  <c r="B249" i="9"/>
  <c r="B256" i="9"/>
  <c r="F421" i="4"/>
  <c r="E593" i="4"/>
  <c r="D587" i="1" s="1"/>
  <c r="F54" i="6"/>
  <c r="C1348" i="1"/>
  <c r="H1348" i="1" s="1"/>
  <c r="F75" i="6"/>
  <c r="C1369" i="1"/>
  <c r="H1369" i="1" s="1"/>
  <c r="H49" i="1"/>
  <c r="H55" i="1"/>
  <c r="H61" i="1"/>
  <c r="H67" i="1"/>
  <c r="H73" i="1"/>
  <c r="H79" i="1"/>
  <c r="H85" i="1"/>
  <c r="H91" i="1"/>
  <c r="H97" i="1"/>
  <c r="H103" i="1"/>
  <c r="H109" i="1"/>
  <c r="H115" i="1"/>
  <c r="H121" i="1"/>
  <c r="H127" i="1"/>
  <c r="H133" i="1"/>
  <c r="H139" i="1"/>
  <c r="H145" i="1"/>
  <c r="H151" i="1"/>
  <c r="H157" i="1"/>
  <c r="H163" i="1"/>
  <c r="H169" i="1"/>
  <c r="H175" i="1"/>
  <c r="H181" i="1"/>
  <c r="H187" i="1"/>
  <c r="H193" i="1"/>
  <c r="H199" i="1"/>
  <c r="H205" i="1"/>
  <c r="H217" i="1"/>
  <c r="H223" i="1"/>
  <c r="H229" i="1"/>
  <c r="H235" i="1"/>
  <c r="H241" i="1"/>
  <c r="H247" i="1"/>
  <c r="H253" i="1"/>
  <c r="H265" i="1"/>
  <c r="H271" i="1"/>
  <c r="H277" i="1"/>
  <c r="H283" i="1"/>
  <c r="H291" i="1"/>
  <c r="H297" i="1"/>
  <c r="H303" i="1"/>
  <c r="H309" i="1"/>
  <c r="H315" i="1"/>
  <c r="H321" i="1"/>
  <c r="H327" i="1"/>
  <c r="H333" i="1"/>
  <c r="H351" i="1"/>
  <c r="H357" i="1"/>
  <c r="H363" i="1"/>
  <c r="H369" i="1"/>
  <c r="H375" i="1"/>
  <c r="H381" i="1"/>
  <c r="H387" i="1"/>
  <c r="H393" i="1"/>
  <c r="H399" i="1"/>
  <c r="H620" i="1"/>
  <c r="H626" i="1"/>
  <c r="F142" i="5"/>
  <c r="D134" i="5"/>
  <c r="D35" i="6"/>
  <c r="H31" i="3"/>
  <c r="C1469" i="1"/>
  <c r="D7" i="4"/>
  <c r="F268" i="4"/>
  <c r="D263" i="4"/>
  <c r="F397" i="4"/>
  <c r="D396" i="4"/>
  <c r="E420" i="4"/>
  <c r="D1215" i="1"/>
  <c r="H24" i="3"/>
  <c r="C1299" i="1"/>
  <c r="E38" i="7"/>
  <c r="D1470" i="1"/>
  <c r="H1470" i="1" s="1"/>
  <c r="B246" i="9"/>
  <c r="H8" i="1"/>
  <c r="H14" i="1"/>
  <c r="H20" i="1"/>
  <c r="H26" i="1"/>
  <c r="H32" i="1"/>
  <c r="H38" i="1"/>
  <c r="H44" i="1"/>
  <c r="H50" i="1"/>
  <c r="H56" i="1"/>
  <c r="H62" i="1"/>
  <c r="H68" i="1"/>
  <c r="H74" i="1"/>
  <c r="H80" i="1"/>
  <c r="H86" i="1"/>
  <c r="H92" i="1"/>
  <c r="H98" i="1"/>
  <c r="H104" i="1"/>
  <c r="H110" i="1"/>
  <c r="H116" i="1"/>
  <c r="H122" i="1"/>
  <c r="H128" i="1"/>
  <c r="H134" i="1"/>
  <c r="H140" i="1"/>
  <c r="H146" i="1"/>
  <c r="H152" i="1"/>
  <c r="H158" i="1"/>
  <c r="H164" i="1"/>
  <c r="H170" i="1"/>
  <c r="H176" i="1"/>
  <c r="H182" i="1"/>
  <c r="H188" i="1"/>
  <c r="H194" i="1"/>
  <c r="H200" i="1"/>
  <c r="H206" i="1"/>
  <c r="H212" i="1"/>
  <c r="H218" i="1"/>
  <c r="H224" i="1"/>
  <c r="H230" i="1"/>
  <c r="C236" i="1"/>
  <c r="H236" i="1" s="1"/>
  <c r="H242" i="1"/>
  <c r="H254" i="1"/>
  <c r="H260" i="1"/>
  <c r="H266" i="1"/>
  <c r="H272" i="1"/>
  <c r="H278" i="1"/>
  <c r="H284" i="1"/>
  <c r="H292" i="1"/>
  <c r="H298" i="1"/>
  <c r="H304" i="1"/>
  <c r="H310" i="1"/>
  <c r="H316" i="1"/>
  <c r="H322" i="1"/>
  <c r="H328" i="1"/>
  <c r="H334" i="1"/>
  <c r="H340" i="1"/>
  <c r="H346" i="1"/>
  <c r="H352" i="1"/>
  <c r="H364" i="1"/>
  <c r="H370" i="1"/>
  <c r="H376" i="1"/>
  <c r="H382" i="1"/>
  <c r="H388" i="1"/>
  <c r="H394" i="1"/>
  <c r="H400" i="1"/>
  <c r="C1057" i="1"/>
  <c r="H1057" i="1" s="1"/>
  <c r="H1070" i="1"/>
  <c r="H1076" i="1"/>
  <c r="H1082" i="1"/>
  <c r="H1088" i="1"/>
  <c r="H1094" i="1"/>
  <c r="F163" i="4"/>
  <c r="E35" i="6"/>
  <c r="E85" i="9"/>
  <c r="B85" i="9" s="1"/>
  <c r="B131" i="9"/>
  <c r="B236" i="9"/>
  <c r="B240" i="9"/>
  <c r="F246" i="9"/>
  <c r="B271" i="9"/>
  <c r="C501" i="1"/>
  <c r="H501" i="1" s="1"/>
  <c r="E7" i="4"/>
  <c r="E151" i="4"/>
  <c r="F259" i="4"/>
  <c r="D252" i="4"/>
  <c r="D151" i="4" s="1"/>
  <c r="E5" i="6"/>
  <c r="D5" i="7"/>
  <c r="B47" i="9"/>
  <c r="B226" i="9"/>
  <c r="B261" i="9"/>
  <c r="B268" i="9"/>
  <c r="B294" i="9"/>
  <c r="H9" i="1"/>
  <c r="H15" i="1"/>
  <c r="H21" i="1"/>
  <c r="H27" i="1"/>
  <c r="H33" i="1"/>
  <c r="H39" i="1"/>
  <c r="H45" i="1"/>
  <c r="H51" i="1"/>
  <c r="H57" i="1"/>
  <c r="H63" i="1"/>
  <c r="H69" i="1"/>
  <c r="H75" i="1"/>
  <c r="H81" i="1"/>
  <c r="H87" i="1"/>
  <c r="H93" i="1"/>
  <c r="H99" i="1"/>
  <c r="H105" i="1"/>
  <c r="H111" i="1"/>
  <c r="H117" i="1"/>
  <c r="H123" i="1"/>
  <c r="C129" i="1"/>
  <c r="H129" i="1" s="1"/>
  <c r="H135" i="1"/>
  <c r="H141" i="1"/>
  <c r="H153" i="1"/>
  <c r="H159" i="1"/>
  <c r="H165" i="1"/>
  <c r="H171" i="1"/>
  <c r="H177" i="1"/>
  <c r="H183" i="1"/>
  <c r="H189" i="1"/>
  <c r="H195" i="1"/>
  <c r="H201" i="1"/>
  <c r="H207" i="1"/>
  <c r="H213" i="1"/>
  <c r="H219" i="1"/>
  <c r="H225" i="1"/>
  <c r="H231" i="1"/>
  <c r="H237" i="1"/>
  <c r="H243" i="1"/>
  <c r="H249" i="1"/>
  <c r="H255" i="1"/>
  <c r="H261" i="1"/>
  <c r="H267" i="1"/>
  <c r="H273" i="1"/>
  <c r="H279" i="1"/>
  <c r="H299" i="1"/>
  <c r="H305" i="1"/>
  <c r="H311" i="1"/>
  <c r="H317" i="1"/>
  <c r="H323" i="1"/>
  <c r="H329" i="1"/>
  <c r="H335" i="1"/>
  <c r="H341" i="1"/>
  <c r="H347" i="1"/>
  <c r="H353" i="1"/>
  <c r="H359" i="1"/>
  <c r="H365" i="1"/>
  <c r="H371" i="1"/>
  <c r="H377" i="1"/>
  <c r="H383" i="1"/>
  <c r="H389" i="1"/>
  <c r="H395" i="1"/>
  <c r="H401" i="1"/>
  <c r="H1052" i="1"/>
  <c r="H1058" i="1"/>
  <c r="H1064" i="1"/>
  <c r="H290" i="9"/>
  <c r="E290" i="9" s="1"/>
  <c r="B290" i="9" s="1"/>
  <c r="E87" i="5"/>
  <c r="D1065" i="1" s="1"/>
  <c r="D1066" i="1"/>
  <c r="H1066" i="1" s="1"/>
  <c r="D1201" i="1"/>
  <c r="E206" i="5"/>
  <c r="E176" i="5" s="1"/>
  <c r="E6" i="7"/>
  <c r="D1438" i="1"/>
  <c r="H1438" i="1" s="1"/>
  <c r="E61" i="9"/>
  <c r="B61" i="9" s="1"/>
  <c r="B107" i="9"/>
  <c r="E153" i="9"/>
  <c r="B153" i="9" s="1"/>
  <c r="B216" i="9"/>
  <c r="F222" i="9"/>
  <c r="B222" i="9" s="1"/>
  <c r="B247" i="9"/>
  <c r="H1215" i="1"/>
  <c r="H609" i="1"/>
  <c r="H615" i="1"/>
  <c r="H621" i="1"/>
  <c r="H627" i="1"/>
  <c r="J1444" i="1"/>
  <c r="J1450" i="1"/>
  <c r="J1456" i="1"/>
  <c r="J1462" i="1"/>
  <c r="J1468" i="1"/>
  <c r="J1474" i="1"/>
  <c r="D106" i="4"/>
  <c r="F125" i="4"/>
  <c r="F134" i="4"/>
  <c r="F153" i="4"/>
  <c r="F369" i="4"/>
  <c r="F652" i="4"/>
  <c r="D215" i="4"/>
  <c r="D567" i="4"/>
  <c r="D593" i="4"/>
  <c r="D12" i="5"/>
  <c r="D206" i="5"/>
  <c r="H616" i="1"/>
  <c r="H622" i="1"/>
  <c r="H628" i="1"/>
  <c r="J1439" i="1"/>
  <c r="J1445" i="1"/>
  <c r="J1451" i="1"/>
  <c r="J1457" i="1"/>
  <c r="J1463" i="1"/>
  <c r="H1475" i="1"/>
  <c r="D50" i="4"/>
  <c r="F68" i="4"/>
  <c r="F77" i="4"/>
  <c r="F164" i="4"/>
  <c r="D196" i="4"/>
  <c r="D344" i="4"/>
  <c r="D643" i="4"/>
  <c r="D472" i="4"/>
  <c r="E143" i="9"/>
  <c r="B143" i="9" s="1"/>
  <c r="F238" i="5"/>
  <c r="F246" i="5"/>
  <c r="D89" i="6"/>
  <c r="H1307" i="1"/>
  <c r="H1337" i="1"/>
  <c r="E643" i="4"/>
  <c r="D637" i="1" s="1"/>
  <c r="D529" i="4"/>
  <c r="J1440" i="1"/>
  <c r="J1446" i="1"/>
  <c r="J1452" i="1"/>
  <c r="J1458" i="1"/>
  <c r="J1464" i="1"/>
  <c r="J1476" i="1"/>
  <c r="F128" i="4"/>
  <c r="D363" i="4"/>
  <c r="F383" i="4"/>
  <c r="D625" i="4"/>
  <c r="F35" i="5"/>
  <c r="F45" i="5"/>
  <c r="F239" i="5"/>
  <c r="D118" i="5"/>
  <c r="H618" i="1"/>
  <c r="H624" i="1"/>
  <c r="F418" i="4"/>
  <c r="F170" i="5"/>
  <c r="D190" i="5"/>
  <c r="D176" i="5" s="1"/>
  <c r="F259" i="5"/>
  <c r="H1201" i="1"/>
  <c r="D299" i="4"/>
  <c r="D515" i="4"/>
  <c r="D580" i="4"/>
  <c r="D87" i="5"/>
  <c r="H613" i="1"/>
  <c r="H625" i="1"/>
  <c r="H631" i="1"/>
  <c r="J1442" i="1"/>
  <c r="J1448" i="1"/>
  <c r="H1454" i="1"/>
  <c r="J1460" i="1"/>
  <c r="J1466" i="1"/>
  <c r="J1472" i="1"/>
  <c r="J1478" i="1"/>
  <c r="F112" i="4"/>
  <c r="F169" i="4"/>
  <c r="H1118" i="1"/>
  <c r="H1124" i="1"/>
  <c r="H1130" i="1"/>
  <c r="H1136" i="1"/>
  <c r="H1142" i="1"/>
  <c r="H1148" i="1"/>
  <c r="H1154" i="1"/>
  <c r="H1160" i="1"/>
  <c r="H1166" i="1"/>
  <c r="H1172" i="1"/>
  <c r="H1178" i="1"/>
  <c r="H1184" i="1"/>
  <c r="H1190" i="1"/>
  <c r="H1196" i="1"/>
  <c r="H1202" i="1"/>
  <c r="H1208" i="1"/>
  <c r="H1220" i="1"/>
  <c r="H1226" i="1"/>
  <c r="H1232" i="1"/>
  <c r="H1238" i="1"/>
  <c r="H1244" i="1"/>
  <c r="H1250" i="1"/>
  <c r="H1256" i="1"/>
  <c r="H1262" i="1"/>
  <c r="H1268" i="1"/>
  <c r="H1274" i="1"/>
  <c r="H1280" i="1"/>
  <c r="H1286" i="1"/>
  <c r="H1292" i="1"/>
  <c r="H1298" i="1"/>
  <c r="H1304" i="1"/>
  <c r="H1310" i="1"/>
  <c r="H1316" i="1"/>
  <c r="H1322" i="1"/>
  <c r="H1328" i="1"/>
  <c r="H1334" i="1"/>
  <c r="H1340" i="1"/>
  <c r="H1346" i="1"/>
  <c r="H1352" i="1"/>
  <c r="H1358" i="1"/>
  <c r="H1364" i="1"/>
  <c r="H1370" i="1"/>
  <c r="H1376" i="1"/>
  <c r="H1382" i="1"/>
  <c r="H1394" i="1"/>
  <c r="H1400" i="1"/>
  <c r="H1406" i="1"/>
  <c r="H1412" i="1"/>
  <c r="H1418" i="1"/>
  <c r="H1424" i="1"/>
  <c r="H1430" i="1"/>
  <c r="F69" i="5"/>
  <c r="E408" i="4"/>
  <c r="D403" i="1" s="1"/>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141" i="6"/>
  <c r="D42" i="8"/>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F245" i="5" l="1"/>
  <c r="E237" i="5"/>
  <c r="I23" i="3" s="1"/>
  <c r="B192" i="9"/>
  <c r="C1222" i="1"/>
  <c r="H23" i="3"/>
  <c r="C1214" i="1"/>
  <c r="D289" i="4"/>
  <c r="H17" i="3"/>
  <c r="C147" i="1"/>
  <c r="F151" i="4"/>
  <c r="F176" i="5"/>
  <c r="C1153" i="1"/>
  <c r="H22" i="3"/>
  <c r="D175" i="5"/>
  <c r="D1153" i="1"/>
  <c r="I22" i="3"/>
  <c r="H19" i="9"/>
  <c r="E19" i="9" s="1"/>
  <c r="B19" i="9" s="1"/>
  <c r="E528" i="4"/>
  <c r="E635" i="4" s="1"/>
  <c r="D629" i="1" s="1"/>
  <c r="D523" i="1"/>
  <c r="E165" i="9"/>
  <c r="B165" i="9" s="1"/>
  <c r="F472" i="4"/>
  <c r="C466" i="1"/>
  <c r="E141" i="6"/>
  <c r="F141" i="6" s="1"/>
  <c r="I24" i="3"/>
  <c r="D1299" i="1"/>
  <c r="I25" i="3"/>
  <c r="D1329" i="1"/>
  <c r="E68" i="5"/>
  <c r="F580" i="4"/>
  <c r="C574" i="1"/>
  <c r="F344" i="4"/>
  <c r="C339" i="1"/>
  <c r="F7" i="4"/>
  <c r="D6" i="4"/>
  <c r="C3" i="1"/>
  <c r="F114" i="6"/>
  <c r="C1408" i="1"/>
  <c r="H27" i="3"/>
  <c r="F484" i="4"/>
  <c r="C478" i="1"/>
  <c r="F213" i="9"/>
  <c r="B213" i="9" s="1"/>
  <c r="F515" i="4"/>
  <c r="C509" i="1"/>
  <c r="F196" i="4"/>
  <c r="C192" i="1"/>
  <c r="E289" i="4"/>
  <c r="I17" i="3"/>
  <c r="D147" i="1"/>
  <c r="I31" i="3"/>
  <c r="D1469" i="1"/>
  <c r="G1469" i="1" s="1"/>
  <c r="F299" i="4"/>
  <c r="D298" i="4"/>
  <c r="C294" i="1"/>
  <c r="F529" i="4"/>
  <c r="D528" i="4"/>
  <c r="C523" i="1"/>
  <c r="E6" i="4"/>
  <c r="D3" i="1"/>
  <c r="F82" i="4"/>
  <c r="C78" i="1"/>
  <c r="F78" i="5"/>
  <c r="C1056" i="1"/>
  <c r="F224" i="4"/>
  <c r="C220" i="1"/>
  <c r="F643" i="4"/>
  <c r="C637" i="1"/>
  <c r="F625" i="4"/>
  <c r="C619" i="1"/>
  <c r="G311" i="9"/>
  <c r="E311" i="9" s="1"/>
  <c r="B311" i="9" s="1"/>
  <c r="C1183" i="1"/>
  <c r="E5" i="7"/>
  <c r="G316" i="9" s="1"/>
  <c r="E316" i="9" s="1"/>
  <c r="D1437" i="1"/>
  <c r="F35" i="6"/>
  <c r="H25" i="3"/>
  <c r="C1329" i="1"/>
  <c r="D43" i="8"/>
  <c r="G313" i="9" s="1"/>
  <c r="E313" i="9" s="1"/>
  <c r="C1524" i="1"/>
  <c r="E21" i="9"/>
  <c r="B21" i="9" s="1"/>
  <c r="H311" i="9"/>
  <c r="D1183" i="1"/>
  <c r="F134" i="5"/>
  <c r="C1112" i="1"/>
  <c r="E7" i="5"/>
  <c r="F459" i="4"/>
  <c r="C453" i="1"/>
  <c r="D68" i="5"/>
  <c r="G310" i="9"/>
  <c r="E310" i="9" s="1"/>
  <c r="B310" i="9" s="1"/>
  <c r="C1167" i="1"/>
  <c r="F363" i="4"/>
  <c r="C358" i="1"/>
  <c r="F50" i="4"/>
  <c r="C46" i="1"/>
  <c r="F12" i="5"/>
  <c r="C990" i="1"/>
  <c r="F252" i="4"/>
  <c r="C248" i="1"/>
  <c r="G1409" i="1"/>
  <c r="F89" i="6"/>
  <c r="C1383" i="1"/>
  <c r="F593" i="4"/>
  <c r="C587" i="1"/>
  <c r="F106" i="4"/>
  <c r="C102" i="1"/>
  <c r="D350" i="4"/>
  <c r="D414" i="1"/>
  <c r="F311" i="4"/>
  <c r="C306" i="1"/>
  <c r="F118" i="5"/>
  <c r="C1096" i="1"/>
  <c r="D7" i="5"/>
  <c r="F567" i="4"/>
  <c r="C561" i="1"/>
  <c r="F396" i="4"/>
  <c r="C391" i="1"/>
  <c r="E407" i="4"/>
  <c r="D402" i="1" s="1"/>
  <c r="D293" i="1"/>
  <c r="F87" i="5"/>
  <c r="C1065" i="1"/>
  <c r="F215" i="4"/>
  <c r="C211" i="1"/>
  <c r="D420" i="4"/>
  <c r="C1436" i="1"/>
  <c r="H29" i="3"/>
  <c r="F263" i="4"/>
  <c r="C259" i="1"/>
  <c r="I34" i="3"/>
  <c r="C1517" i="1"/>
  <c r="H28" i="3"/>
  <c r="C1435" i="1"/>
  <c r="G318" i="9"/>
  <c r="E318"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E175" i="5" l="1"/>
  <c r="D1152" i="1" s="1"/>
  <c r="F237" i="5"/>
  <c r="D1214" i="1"/>
  <c r="G1214" i="1" s="1"/>
  <c r="H1222" i="1"/>
  <c r="G1222" i="1"/>
  <c r="H637" i="1"/>
  <c r="G637" i="1"/>
  <c r="H211" i="1"/>
  <c r="G211" i="1"/>
  <c r="H1329" i="1"/>
  <c r="G1329" i="1"/>
  <c r="H220" i="1"/>
  <c r="G220" i="1"/>
  <c r="D407" i="4"/>
  <c r="C293" i="1"/>
  <c r="F298" i="4"/>
  <c r="B316" i="9"/>
  <c r="E315" i="9"/>
  <c r="I10" i="3" s="1"/>
  <c r="C285" i="1"/>
  <c r="D413" i="4"/>
  <c r="D291" i="4"/>
  <c r="F289" i="4"/>
  <c r="F68" i="5"/>
  <c r="H21" i="3"/>
  <c r="C1046" i="1"/>
  <c r="H478" i="1"/>
  <c r="G478" i="1"/>
  <c r="I21" i="3"/>
  <c r="D1046" i="1"/>
  <c r="H358" i="1"/>
  <c r="G358" i="1"/>
  <c r="H147" i="1"/>
  <c r="G147" i="1"/>
  <c r="H1524" i="1"/>
  <c r="G1524" i="1"/>
  <c r="H509" i="1"/>
  <c r="G509" i="1"/>
  <c r="I35" i="3"/>
  <c r="C1518" i="1"/>
  <c r="H294" i="1"/>
  <c r="G294" i="1"/>
  <c r="H306" i="1"/>
  <c r="G306" i="1"/>
  <c r="H248" i="1"/>
  <c r="G248" i="1"/>
  <c r="H1065" i="1"/>
  <c r="G1065" i="1"/>
  <c r="H453" i="1"/>
  <c r="G453" i="1"/>
  <c r="H1056" i="1"/>
  <c r="G1056" i="1"/>
  <c r="H1469" i="1"/>
  <c r="D636" i="4"/>
  <c r="C522" i="1"/>
  <c r="F528" i="4"/>
  <c r="F7" i="5"/>
  <c r="H20" i="3"/>
  <c r="D6" i="5"/>
  <c r="C985" i="1"/>
  <c r="H1167" i="1"/>
  <c r="G1167" i="1"/>
  <c r="H574" i="1"/>
  <c r="G574" i="1"/>
  <c r="G314" i="9"/>
  <c r="E314" i="9" s="1"/>
  <c r="B314" i="9" s="1"/>
  <c r="K1451" i="9"/>
  <c r="D1436" i="1"/>
  <c r="G1436" i="1" s="1"/>
  <c r="I29" i="3"/>
  <c r="H1299" i="1"/>
  <c r="G1299" i="1"/>
  <c r="D408" i="4"/>
  <c r="C345" i="1"/>
  <c r="F350" i="4"/>
  <c r="H1183" i="1"/>
  <c r="G1183" i="1"/>
  <c r="H3" i="1"/>
  <c r="G3" i="1"/>
  <c r="D1435" i="1"/>
  <c r="I28" i="3"/>
  <c r="H1153" i="1"/>
  <c r="G1153" i="1"/>
  <c r="H339" i="1"/>
  <c r="G339" i="1"/>
  <c r="H1383" i="1"/>
  <c r="G1383" i="1"/>
  <c r="H1096" i="1"/>
  <c r="G1096" i="1"/>
  <c r="E636" i="4"/>
  <c r="D630" i="1" s="1"/>
  <c r="D522" i="1"/>
  <c r="G1437" i="1"/>
  <c r="H1437" i="1"/>
  <c r="H1112" i="1"/>
  <c r="G1112" i="1"/>
  <c r="H259" i="1"/>
  <c r="G259" i="1"/>
  <c r="H391" i="1"/>
  <c r="G391" i="1"/>
  <c r="H102" i="1"/>
  <c r="G102" i="1"/>
  <c r="H46" i="1"/>
  <c r="G46" i="1"/>
  <c r="H619" i="1"/>
  <c r="G619" i="1"/>
  <c r="I16" i="3"/>
  <c r="D2" i="1"/>
  <c r="E412" i="4"/>
  <c r="E290" i="4"/>
  <c r="D286" i="1" s="1"/>
  <c r="D285" i="1"/>
  <c r="E413" i="4"/>
  <c r="E291" i="4"/>
  <c r="D287" i="1" s="1"/>
  <c r="H16" i="3"/>
  <c r="C2" i="1"/>
  <c r="D412" i="4"/>
  <c r="D290" i="4"/>
  <c r="F6" i="4"/>
  <c r="H466" i="1"/>
  <c r="G466" i="1"/>
  <c r="D635" i="4"/>
  <c r="C414" i="1"/>
  <c r="F420" i="4"/>
  <c r="I20" i="3"/>
  <c r="D985" i="1"/>
  <c r="E6" i="5"/>
  <c r="H78" i="1"/>
  <c r="G78" i="1"/>
  <c r="H1408" i="1"/>
  <c r="G1408" i="1"/>
  <c r="C1152" i="1"/>
  <c r="H990" i="1"/>
  <c r="G990" i="1"/>
  <c r="H561" i="1"/>
  <c r="G561" i="1"/>
  <c r="H587" i="1"/>
  <c r="G587" i="1"/>
  <c r="H523" i="1"/>
  <c r="G523" i="1"/>
  <c r="H192" i="1"/>
  <c r="G192" i="1"/>
  <c r="B318" i="9"/>
  <c r="E317" i="9"/>
  <c r="H1435" i="1"/>
  <c r="G1435" i="1"/>
  <c r="H9" i="3"/>
  <c r="B313" i="9"/>
  <c r="E312" i="9"/>
  <c r="H1517" i="1"/>
  <c r="G1517" i="1"/>
  <c r="H11" i="3"/>
  <c r="H1436" i="1" l="1"/>
  <c r="H1214" i="1"/>
  <c r="F175" i="5"/>
  <c r="D639" i="4"/>
  <c r="D414" i="4"/>
  <c r="F412" i="4"/>
  <c r="C407" i="1"/>
  <c r="C408" i="1"/>
  <c r="D415" i="4"/>
  <c r="F413" i="4"/>
  <c r="D640" i="4"/>
  <c r="G2" i="1"/>
  <c r="H2" i="1"/>
  <c r="H345" i="1"/>
  <c r="G345" i="1"/>
  <c r="H1518" i="1"/>
  <c r="G1518" i="1"/>
  <c r="H293" i="1"/>
  <c r="G293" i="1"/>
  <c r="C403" i="1"/>
  <c r="F408" i="4"/>
  <c r="F635" i="4"/>
  <c r="C629" i="1"/>
  <c r="H985" i="1"/>
  <c r="G985" i="1"/>
  <c r="H414" i="1"/>
  <c r="G414" i="1"/>
  <c r="F407" i="4"/>
  <c r="C402" i="1"/>
  <c r="E640" i="4"/>
  <c r="E415" i="4"/>
  <c r="D410" i="1" s="1"/>
  <c r="D408" i="1"/>
  <c r="E639" i="4"/>
  <c r="E414" i="4"/>
  <c r="D409" i="1" s="1"/>
  <c r="D407" i="1"/>
  <c r="H1152" i="1"/>
  <c r="G1152" i="1"/>
  <c r="H1046" i="1"/>
  <c r="G1046" i="1"/>
  <c r="C984" i="1"/>
  <c r="G285" i="9"/>
  <c r="E285" i="9" s="1"/>
  <c r="B285" i="9" s="1"/>
  <c r="G278" i="9"/>
  <c r="F6" i="5"/>
  <c r="F290" i="4"/>
  <c r="C286" i="1"/>
  <c r="F291" i="4"/>
  <c r="C287" i="1"/>
  <c r="H522" i="1"/>
  <c r="G522" i="1"/>
  <c r="F636" i="4"/>
  <c r="C630" i="1"/>
  <c r="H285" i="1"/>
  <c r="G285" i="1"/>
  <c r="H278" i="9"/>
  <c r="D984" i="1"/>
  <c r="N3" i="9"/>
  <c r="I11" i="3"/>
  <c r="K3" i="9"/>
  <c r="I9" i="3"/>
  <c r="E278" i="9" l="1"/>
  <c r="B278" i="9" s="1"/>
  <c r="H630" i="1"/>
  <c r="G630" i="1"/>
  <c r="D634" i="1"/>
  <c r="E642" i="4"/>
  <c r="H629" i="1"/>
  <c r="G629" i="1"/>
  <c r="D633" i="1"/>
  <c r="E641" i="4"/>
  <c r="F415" i="4"/>
  <c r="C410" i="1"/>
  <c r="G403" i="1"/>
  <c r="H403" i="1"/>
  <c r="H408" i="1"/>
  <c r="G408" i="1"/>
  <c r="H8" i="3"/>
  <c r="M3" i="9" s="1"/>
  <c r="G984" i="1"/>
  <c r="H984" i="1"/>
  <c r="F639" i="4"/>
  <c r="D641" i="4"/>
  <c r="C633" i="1"/>
  <c r="G287" i="1"/>
  <c r="H287" i="1"/>
  <c r="D642" i="4"/>
  <c r="C634" i="1"/>
  <c r="F640" i="4"/>
  <c r="H286" i="1"/>
  <c r="G286" i="1"/>
  <c r="H407" i="1"/>
  <c r="G407" i="1"/>
  <c r="H402" i="1"/>
  <c r="G402" i="1"/>
  <c r="F414" i="4"/>
  <c r="C409" i="1"/>
  <c r="E277" i="9" l="1"/>
  <c r="I8" i="3"/>
  <c r="D646" i="4"/>
  <c r="F642" i="4"/>
  <c r="C636" i="1"/>
  <c r="H410" i="1"/>
  <c r="G410" i="1"/>
  <c r="H409" i="1"/>
  <c r="G409" i="1"/>
  <c r="H633" i="1"/>
  <c r="G633" i="1"/>
  <c r="E645" i="4"/>
  <c r="D635" i="1"/>
  <c r="F641" i="4"/>
  <c r="D645" i="4"/>
  <c r="G276" i="9"/>
  <c r="E276" i="9" s="1"/>
  <c r="B276" i="9" s="1"/>
  <c r="C635" i="1"/>
  <c r="E646" i="4"/>
  <c r="D636" i="1"/>
  <c r="G634" i="1"/>
  <c r="H634" i="1"/>
  <c r="H636" i="1" l="1"/>
  <c r="G636" i="1"/>
  <c r="I18" i="3"/>
  <c r="D639" i="1"/>
  <c r="H18" i="3"/>
  <c r="C639" i="1"/>
  <c r="F645" i="4"/>
  <c r="H635" i="1"/>
  <c r="G635" i="1"/>
  <c r="H19" i="3"/>
  <c r="F646" i="4"/>
  <c r="C640" i="1"/>
  <c r="D640" i="1"/>
  <c r="H7" i="3" s="1"/>
  <c r="J3" i="9" s="1"/>
  <c r="H274" i="9" s="1"/>
  <c r="I19" i="3"/>
  <c r="H640" i="1" l="1"/>
  <c r="G640" i="1"/>
  <c r="H17" i="9"/>
  <c r="I12" i="9"/>
  <c r="K11" i="9"/>
  <c r="I7" i="9"/>
  <c r="J13" i="9"/>
  <c r="I5" i="9"/>
  <c r="K8" i="9"/>
  <c r="I17" i="9"/>
  <c r="I11" i="9"/>
  <c r="K10" i="9"/>
  <c r="L272" i="9"/>
  <c r="I6" i="9"/>
  <c r="I9" i="9"/>
  <c r="I13" i="9"/>
  <c r="M16" i="9"/>
  <c r="K12" i="9"/>
  <c r="G17" i="9"/>
  <c r="J12" i="9"/>
  <c r="L16" i="9"/>
  <c r="K7" i="9"/>
  <c r="H16" i="9"/>
  <c r="G16" i="9"/>
  <c r="G18" i="9"/>
  <c r="K6" i="9"/>
  <c r="H18" i="9"/>
  <c r="L15" i="9"/>
  <c r="J6" i="9"/>
  <c r="H639" i="1"/>
  <c r="G639" i="1"/>
  <c r="H15" i="9"/>
  <c r="J10" i="9"/>
  <c r="M272" i="9"/>
  <c r="G15" i="9"/>
  <c r="K9" i="9"/>
  <c r="K5" i="9"/>
  <c r="G274" i="9"/>
  <c r="E274" i="9" s="1"/>
  <c r="B274" i="9" s="1"/>
  <c r="J8" i="9"/>
  <c r="I8" i="9"/>
  <c r="J7" i="9"/>
  <c r="J17" i="9"/>
  <c r="J11" i="9"/>
  <c r="M15" i="9"/>
  <c r="K13" i="9"/>
  <c r="J9" i="9"/>
  <c r="J5" i="9"/>
  <c r="E15" i="9" l="1"/>
  <c r="E6" i="9"/>
  <c r="B6" i="9" s="1"/>
  <c r="E20" i="9"/>
  <c r="I7" i="3" s="1"/>
  <c r="F272" i="9"/>
  <c r="B272" i="9" s="1"/>
  <c r="F15" i="9"/>
  <c r="E13" i="9"/>
  <c r="B13" i="9" s="1"/>
  <c r="E16" i="9"/>
  <c r="E7" i="9"/>
  <c r="B7" i="9" s="1"/>
  <c r="E11" i="9"/>
  <c r="B11" i="9" s="1"/>
  <c r="F16" i="9"/>
  <c r="E12" i="9"/>
  <c r="B12" i="9" s="1"/>
  <c r="E5" i="9"/>
  <c r="B5" i="9" s="1"/>
  <c r="E10" i="9"/>
  <c r="B10" i="9" s="1"/>
  <c r="E9" i="9"/>
  <c r="B9" i="9" s="1"/>
  <c r="E8" i="9"/>
  <c r="B8" i="9" s="1"/>
  <c r="F20" i="9"/>
  <c r="E18" i="9"/>
  <c r="B18" i="9" s="1"/>
  <c r="E17" i="9"/>
  <c r="B17" i="9" s="1"/>
  <c r="B15" i="9" l="1"/>
  <c r="F14" i="9"/>
  <c r="F3" i="9" s="1"/>
  <c r="B16" i="9"/>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<sst xmlns="http://schemas.openxmlformats.org/spreadsheetml/2006/main" count="4374" uniqueCount="3426">
  <si>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</si>
  <si>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</si>
  <si>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</si>
  <si>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</si>
  <si>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</si>
  <si>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</si>
  <si>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</si>
  <si>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</si>
  <si>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</si>
  <si>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</si>
  <si>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</si>
  <si>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</si>
  <si>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</si>
  <si>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</si>
  <si>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</si>
  <si>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</si>
  <si>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</si>
  <si>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</si>
  <si>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</si>
  <si>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</si>
  <si>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</si>
  <si>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</si>
  <si>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</si>
  <si>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</si>
  <si>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</si>
  <si>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</si>
  <si>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</si>
  <si>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</si>
  <si>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</si>
  <si>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</si>
  <si>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</si>
  <si>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</si>
  <si>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</si>
  <si>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</si>
  <si>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</si>
  <si>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</si>
  <si>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</si>
  <si>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</si>
  <si>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</si>
  <si>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</si>
  <si>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</si>
  <si>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</si>
  <si>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</si>
  <si>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</si>
  <si>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</si>
  <si>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</si>
  <si>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</si>
  <si>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</si>
  <si>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42897 - O.Š. BARTOLA KAŠIĆA,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</si>
  <si>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</si>
  <si>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</si>
  <si>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</si>
  <si>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</si>
  <si>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</si>
  <si>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</si>
  <si>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</si>
  <si>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</si>
  <si>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</si>
  <si>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</si>
  <si>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</si>
  <si>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</si>
  <si>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</si>
  <si>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</si>
  <si>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</si>
  <si>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</si>
  <si>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</si>
  <si>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</si>
  <si>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</si>
  <si>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</si>
  <si>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</si>
  <si>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</si>
  <si>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</si>
  <si>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</si>
  <si>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</si>
  <si>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</si>
  <si>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</si>
  <si>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</si>
  <si>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</si>
  <si>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</si>
  <si>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</si>
  <si>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</si>
  <si>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</si>
  <si>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</si>
  <si>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</si>
  <si>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</si>
  <si>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</si>
  <si>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</si>
  <si>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</si>
  <si>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</si>
  <si>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</si>
  <si>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</si>
  <si>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</si>
  <si>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</si>
  <si>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</si>
  <si>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</si>
  <si>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</si>
  <si>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</si>
  <si>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</si>
  <si>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</si>
  <si>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</si>
  <si>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</si>
  <si>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</si>
  <si>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</si>
  <si>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</si>
  <si>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</si>
  <si>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</si>
  <si>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</si>
  <si>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</si>
  <si>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</si>
  <si>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</si>
  <si>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</si>
  <si>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</si>
  <si>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</si>
  <si>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</si>
  <si>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</si>
  <si>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</si>
  <si>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</si>
  <si>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</si>
  <si>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</si>
  <si>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</si>
  <si>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</si>
  <si>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</si>
  <si>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</si>
  <si>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</si>
  <si>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</si>
  <si>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</si>
  <si>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</si>
  <si>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</si>
  <si>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</si>
  <si>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</si>
  <si>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</si>
  <si>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</si>
  <si>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</si>
  <si>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</si>
  <si>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</si>
  <si>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</si>
  <si>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</si>
  <si>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</si>
  <si>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</si>
  <si>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</si>
  <si>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</si>
  <si>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</si>
  <si>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</si>
  <si>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</si>
  <si>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</si>
  <si>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</si>
  <si>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</si>
  <si>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</si>
  <si>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</si>
  <si>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</si>
  <si>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</si>
  <si>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</si>
  <si>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</si>
  <si>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</si>
  <si>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</si>
  <si>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</si>
  <si>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</si>
  <si>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</si>
  <si>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</si>
  <si>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</si>
  <si>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</si>
  <si>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</si>
  <si>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</si>
  <si>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</si>
  <si>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</si>
  <si>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</si>
  <si>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</si>
  <si>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</si>
  <si>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</si>
  <si>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</si>
  <si>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</si>
  <si>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</si>
  <si>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</si>
  <si>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</si>
  <si>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</si>
  <si>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</si>
  <si>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</si>
  <si>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</si>
  <si>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</si>
  <si>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</si>
  <si>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</si>
  <si>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</si>
  <si>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</si>
  <si>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</si>
  <si>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</si>
  <si>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</si>
  <si>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</si>
  <si>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</si>
  <si>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</si>
  <si>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</si>
  <si>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</si>
  <si>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</si>
  <si>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</si>
  <si>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</si>
  <si>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</si>
  <si>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</si>
  <si>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</si>
  <si>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</si>
  <si>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</si>
  <si>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</si>
  <si>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</si>
  <si>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</si>
  <si>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</si>
  <si>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</si>
  <si>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</si>
  <si>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</si>
  <si>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</si>
  <si>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</si>
  <si>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</si>
  <si>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</si>
  <si>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</si>
  <si>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</si>
  <si>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</si>
  <si>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</si>
  <si>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</si>
  <si>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</si>
  <si>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</si>
  <si>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</si>
  <si>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</si>
  <si>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</si>
  <si>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</si>
  <si>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</si>
  <si>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</si>
  <si>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</si>
  <si>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</si>
  <si>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</si>
  <si>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</si>
  <si>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</si>
  <si>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</si>
  <si>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</si>
  <si>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</si>
  <si>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</si>
  <si>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</si>
  <si>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</si>
  <si>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</si>
  <si>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</si>
  <si>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</si>
  <si>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</si>
  <si>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</si>
  <si>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</si>
  <si>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</si>
  <si>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</si>
  <si>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</si>
  <si>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</si>
  <si>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</si>
  <si>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</si>
  <si>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</si>
  <si>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</si>
  <si>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</si>
  <si>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</si>
  <si>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</si>
  <si>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</si>
  <si>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</si>
  <si>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</si>
  <si>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</si>
  <si>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</si>
  <si>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</si>
  <si>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</si>
  <si>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</si>
  <si>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</si>
  <si>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</si>
  <si>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</si>
  <si>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</si>
  <si>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</si>
  <si>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</si>
  <si>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</si>
  <si>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</si>
  <si>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</si>
  <si>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</si>
  <si>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</si>
  <si>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</si>
  <si>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</si>
  <si>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</si>
  <si>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</si>
  <si>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</si>
  <si>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</si>
  <si>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</si>
  <si>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</si>
  <si>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</si>
  <si>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</si>
  <si>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</si>
  <si>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</si>
  <si>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</si>
  <si>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</si>
  <si>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</si>
  <si>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</si>
  <si>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</si>
  <si>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</si>
  <si>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</si>
  <si>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</si>
  <si>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</si>
  <si>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</si>
  <si>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</si>
  <si>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</si>
  <si>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</si>
  <si>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</si>
  <si>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</si>
  <si>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</si>
  <si>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</si>
  <si>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</si>
  <si>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</si>
  <si>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</si>
  <si>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</si>
  <si>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</si>
  <si>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</si>
  <si>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</si>
  <si>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</si>
  <si>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</si>
  <si>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</si>
  <si>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</si>
  <si>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</si>
  <si>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</si>
  <si>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</si>
  <si>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</si>
  <si>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</si>
  <si>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</si>
  <si>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</si>
  <si>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</si>
  <si>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</si>
  <si>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</si>
  <si>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</si>
  <si>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</si>
  <si>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</si>
  <si>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</si>
  <si>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</si>
  <si>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</si>
  <si>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</si>
  <si>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</si>
  <si>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</si>
  <si>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</si>
  <si>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</si>
  <si>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</si>
  <si>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</si>
  <si>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</si>
  <si>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</si>
  <si>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</si>
  <si>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</si>
  <si>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</si>
  <si>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</si>
  <si>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</si>
  <si>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</si>
  <si>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</si>
  <si>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</si>
  <si>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</si>
  <si>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</si>
  <si>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</si>
  <si>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</si>
  <si>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</si>
  <si>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</si>
  <si>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</si>
  <si>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</si>
  <si>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</si>
  <si>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</si>
  <si>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</si>
  <si>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</si>
  <si>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</si>
  <si>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</si>
  <si>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</si>
  <si>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</si>
  <si>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</si>
  <si>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</si>
  <si>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</si>
  <si>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</si>
  <si>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</si>
  <si>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</si>
  <si>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</si>
  <si>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</si>
  <si>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</si>
  <si>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</si>
  <si>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</si>
  <si>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</si>
  <si>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</si>
  <si>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</si>
  <si>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</si>
  <si>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</si>
  <si>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</si>
  <si>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</si>
  <si>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</si>
  <si>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</si>
  <si>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</si>
  <si>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</si>
  <si>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</si>
  <si>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</si>
  <si>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</si>
  <si>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</si>
  <si>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</si>
  <si>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</si>
  <si>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</si>
  <si>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</si>
  <si>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</si>
  <si>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</si>
  <si>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</si>
  <si>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</si>
  <si>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</si>
  <si>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</si>
  <si>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</si>
  <si>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</si>
  <si>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</si>
  <si>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</si>
  <si>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</si>
  <si>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</si>
  <si>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</si>
  <si>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</si>
  <si>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</si>
  <si>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</si>
  <si>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</si>
  <si>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</si>
  <si>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</si>
  <si>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</si>
  <si>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</si>
  <si>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</si>
  <si>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</si>
  <si>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</si>
  <si>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</si>
  <si>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</si>
  <si>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</si>
  <si>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</si>
  <si>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</si>
  <si>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</si>
  <si>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</si>
  <si>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</si>
  <si>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</si>
  <si>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</si>
  <si>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</si>
  <si>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</si>
  <si>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</si>
  <si>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</si>
  <si>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</si>
  <si>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</si>
  <si>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</si>
  <si>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</si>
  <si>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</si>
  <si>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</si>
  <si>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</si>
  <si>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</si>
  <si>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</si>
  <si>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</si>
  <si>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</si>
  <si>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</si>
  <si>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</si>
  <si>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</si>
  <si>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</si>
  <si>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</si>
  <si>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</si>
  <si>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</si>
  <si>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</si>
  <si>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</si>
  <si>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</si>
  <si>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</si>
  <si>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</si>
  <si>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</si>
  <si>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</si>
  <si>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</si>
  <si>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</si>
  <si>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</si>
  <si>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</si>
  <si>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</si>
  <si>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</si>
  <si>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</si>
  <si>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</si>
  <si>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</si>
  <si>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</si>
  <si>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</si>
  <si>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</si>
  <si>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</si>
  <si>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</si>
  <si>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</si>
  <si>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</si>
  <si>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</si>
  <si>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</si>
  <si>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</si>
  <si>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</si>
  <si>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</si>
  <si>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</si>
  <si>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</si>
  <si>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</si>
  <si>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</si>
  <si>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</si>
  <si>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</si>
  <si>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</si>
  <si>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</si>
  <si>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</si>
  <si>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</si>
  <si>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</si>
  <si>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</si>
  <si>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</si>
  <si>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</si>
  <si>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</si>
  <si>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</si>
  <si>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</si>
  <si>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</si>
  <si>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</si>
  <si>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</si>
  <si>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</si>
  <si>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</si>
  <si>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</si>
  <si>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</si>
  <si>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</si>
  <si>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</si>
  <si>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</si>
  <si>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</si>
  <si>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</si>
  <si>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</si>
  <si>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</si>
  <si>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</si>
  <si>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</si>
  <si>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</si>
  <si>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</si>
  <si>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</si>
  <si>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</si>
  <si>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</si>
  <si>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</si>
  <si>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</si>
  <si>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</si>
  <si>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</si>
  <si>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</si>
  <si>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</si>
  <si>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</si>
  <si>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</si>
  <si>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</si>
  <si>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</si>
  <si>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</si>
  <si>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</si>
  <si>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</si>
  <si>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</si>
  <si>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</si>
  <si>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</si>
  <si>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</si>
  <si>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</si>
  <si>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</si>
  <si>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</si>
  <si>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</si>
  <si>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</si>
  <si>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</si>
  <si>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</si>
  <si>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</si>
  <si>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</si>
  <si>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</si>
  <si>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</si>
  <si>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</si>
  <si>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</si>
  <si>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</si>
  <si>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</si>
  <si>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</si>
  <si>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</si>
  <si>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</si>
  <si>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</si>
  <si>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</si>
  <si>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</si>
  <si>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</si>
  <si>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</si>
  <si>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</si>
  <si>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</si>
  <si>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</si>
  <si>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</si>
  <si>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</si>
  <si>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</si>
  <si>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</si>
  <si>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</si>
  <si>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</si>
  <si>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</si>
  <si>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</si>
  <si>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</si>
  <si>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</si>
  <si>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</si>
  <si>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</si>
  <si>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</si>
  <si>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</si>
  <si>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</si>
  <si>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</si>
  <si>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</si>
  <si>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</si>
  <si>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</si>
  <si>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</si>
  <si>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</si>
  <si>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</si>
  <si>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</si>
  <si>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</si>
  <si>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</si>
  <si>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</si>
  <si>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</si>
  <si>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</si>
  <si>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</si>
  <si>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</si>
  <si>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</si>
  <si>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</si>
  <si>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</si>
  <si>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</si>
  <si>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</si>
  <si>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</si>
  <si>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</si>
  <si>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</si>
  <si>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</si>
  <si>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</si>
  <si>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</si>
  <si>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</si>
  <si>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</si>
  <si>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</si>
  <si>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</si>
  <si>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</si>
  <si>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</si>
  <si>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</si>
  <si>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</si>
  <si>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</si>
  <si>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</si>
  <si>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</si>
  <si>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</si>
  <si>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</si>
  <si>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</si>
  <si>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</si>
  <si>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</si>
  <si>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</si>
  <si>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</si>
  <si>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</si>
  <si>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</si>
  <si>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</si>
  <si>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</si>
  <si>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</si>
  <si>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</si>
  <si>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</si>
  <si>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</si>
  <si>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</si>
  <si>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</si>
  <si>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</si>
  <si>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</si>
  <si>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</si>
  <si>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</si>
  <si>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</si>
  <si>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</si>
  <si>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</si>
  <si>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</si>
  <si>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</si>
  <si>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</si>
  <si>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</si>
  <si>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</si>
  <si>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</si>
  <si>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</si>
  <si>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</si>
  <si>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</si>
  <si>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</si>
  <si>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</si>
  <si>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</si>
  <si>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</si>
  <si>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</si>
  <si>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</si>
  <si>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</si>
  <si>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</si>
  <si>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</si>
  <si>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</si>
  <si>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</si>
  <si>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</si>
  <si>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</si>
  <si>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</si>
  <si>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</si>
  <si>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</si>
  <si>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</si>
  <si>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</si>
  <si>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</si>
  <si>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</si>
  <si>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</si>
  <si>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</si>
  <si>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</si>
  <si>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</si>
  <si>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</si>
  <si>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</si>
  <si>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</si>
  <si>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</si>
  <si>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</si>
  <si>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</si>
  <si>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</si>
  <si>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</si>
  <si>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</si>
  <si>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</si>
  <si>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</si>
  <si>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</si>
  <si>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</si>
  <si>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</si>
  <si>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</si>
  <si>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</si>
  <si>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</si>
  <si>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</si>
  <si>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</si>
  <si>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</si>
  <si>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</si>
  <si>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</si>
  <si>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</si>
  <si>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</si>
  <si>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</si>
  <si>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</si>
  <si>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</si>
  <si>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</si>
  <si>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</si>
  <si>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</si>
  <si>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</si>
  <si>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</si>
  <si>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</si>
  <si>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</si>
  <si>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</si>
  <si>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</si>
  <si>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</si>
  <si>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</si>
  <si>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</si>
  <si>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</si>
  <si>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</si>
  <si>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</si>
  <si>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</si>
  <si>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</si>
  <si>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</si>
  <si>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</si>
  <si>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</si>
  <si>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</si>
  <si>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</si>
  <si>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</si>
  <si>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</si>
  <si>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</si>
  <si>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</si>
  <si>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</si>
  <si>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</si>
  <si>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</si>
  <si>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</si>
  <si>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</si>
  <si>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</si>
  <si>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</si>
  <si>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</si>
  <si>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</si>
  <si>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</si>
  <si>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</si>
  <si>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</si>
  <si>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</si>
  <si>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</si>
  <si>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</si>
  <si>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</si>
  <si>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</si>
  <si>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</si>
  <si>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</si>
  <si>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</si>
  <si>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</si>
  <si>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</si>
  <si>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</si>
  <si>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</si>
  <si>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</si>
  <si>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</si>
  <si>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</si>
  <si>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</si>
  <si>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</si>
  <si>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</si>
  <si>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</si>
  <si>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</si>
  <si>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</si>
  <si>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</si>
  <si>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</si>
  <si>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</si>
  <si>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</si>
  <si>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</si>
  <si>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</si>
  <si>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</si>
  <si>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</si>
  <si>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</si>
  <si>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</si>
  <si>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</si>
  <si>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</si>
  <si>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</si>
  <si>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</si>
  <si>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</si>
  <si>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</si>
  <si>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</si>
  <si>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</si>
  <si>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</si>
  <si>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</si>
  <si>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</si>
  <si>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</si>
  <si>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</si>
  <si>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</si>
  <si>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</si>
  <si>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</si>
  <si>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</si>
  <si>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</si>
  <si>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</si>
  <si>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</si>
  <si>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</si>
  <si>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</si>
  <si>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</si>
  <si>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</si>
  <si>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</si>
  <si>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</si>
  <si>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</si>
  <si>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</si>
  <si>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</si>
  <si>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</si>
  <si>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</si>
  <si>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</si>
  <si>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</si>
  <si>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</si>
  <si>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</si>
  <si>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</si>
  <si>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</si>
  <si>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</si>
  <si>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</si>
  <si>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</si>
  <si>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</si>
  <si>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</si>
  <si>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</si>
  <si>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</si>
  <si>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</si>
  <si>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</si>
  <si>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</si>
  <si>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</si>
  <si>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</si>
  <si>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</si>
  <si>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</si>
  <si>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</si>
  <si>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</si>
  <si>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</si>
  <si>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</si>
  <si>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</si>
  <si>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</si>
  <si>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</si>
  <si>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</si>
  <si>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</si>
  <si>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</si>
  <si>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</si>
  <si>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</si>
  <si>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</si>
  <si>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</si>
  <si>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</si>
  <si>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</si>
  <si>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</si>
  <si>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</si>
  <si>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</si>
  <si>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</si>
  <si>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</si>
  <si>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</si>
  <si>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</si>
  <si>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</si>
  <si>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</si>
  <si>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</si>
  <si>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</si>
  <si>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</si>
  <si>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</si>
  <si>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</si>
  <si>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</si>
  <si>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</si>
  <si>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</si>
  <si>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</si>
  <si>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</si>
  <si>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</si>
  <si>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</si>
  <si>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</si>
  <si>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</si>
  <si>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</si>
  <si>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</si>
  <si>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</si>
  <si>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</si>
  <si>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</si>
  <si>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</si>
  <si>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</si>
  <si>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</si>
  <si>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</si>
  <si>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</si>
  <si>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</si>
  <si>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</si>
  <si>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</si>
  <si>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</si>
  <si>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</si>
  <si>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</si>
  <si>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</si>
  <si>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</si>
  <si>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</si>
  <si>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</si>
  <si>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</si>
  <si>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</si>
  <si>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</si>
  <si>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</si>
  <si>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</si>
  <si>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</si>
  <si>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</si>
  <si>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</si>
  <si>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</si>
  <si>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</si>
  <si>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</si>
  <si>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</si>
  <si>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</si>
  <si>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</si>
  <si>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</si>
  <si>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</si>
  <si>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</si>
  <si>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</si>
  <si>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</si>
  <si>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</si>
  <si>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</si>
  <si>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</si>
  <si>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</si>
  <si>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</si>
  <si>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</si>
  <si>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</si>
  <si>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</si>
  <si>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</si>
  <si>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</si>
  <si>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</si>
  <si>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</si>
  <si>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</si>
  <si>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</si>
  <si>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</si>
  <si>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</si>
  <si>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</si>
  <si>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</si>
  <si>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</si>
  <si>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</si>
  <si>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</si>
  <si>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</si>
  <si>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</si>
  <si>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</si>
  <si>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</si>
  <si>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</si>
  <si>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</si>
  <si>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</si>
  <si>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</si>
  <si>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</si>
  <si>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</si>
  <si>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</si>
  <si>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</si>
  <si>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</si>
  <si>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</si>
  <si>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</si>
  <si>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</si>
  <si>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</si>
  <si>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</si>
  <si>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</si>
  <si>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</si>
  <si>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</si>
  <si>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</si>
  <si>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</si>
  <si>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</si>
  <si>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</si>
  <si>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</si>
  <si>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</si>
  <si>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</si>
  <si>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</si>
  <si>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</si>
  <si>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</si>
  <si>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</si>
  <si>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</si>
  <si>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</si>
  <si>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</si>
  <si>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</si>
  <si>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</si>
  <si>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</si>
  <si>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</si>
  <si>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</si>
  <si>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</si>
  <si>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</si>
  <si>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</si>
  <si>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</si>
  <si>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</si>
  <si>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</si>
  <si>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</si>
  <si>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</si>
  <si>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</si>
  <si>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</si>
  <si>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</si>
  <si>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</si>
  <si>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</si>
  <si>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</si>
  <si>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</si>
  <si>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</si>
  <si>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</si>
  <si>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</si>
  <si>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</si>
  <si>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</si>
  <si>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</si>
  <si>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</si>
  <si>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</si>
  <si>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</si>
  <si>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</si>
  <si>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</si>
  <si>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</si>
  <si>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</si>
  <si>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</si>
  <si>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</si>
  <si>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</si>
  <si>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</si>
  <si>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</si>
  <si>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</si>
  <si>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</si>
  <si>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</si>
  <si>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</si>
  <si>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</si>
  <si>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</si>
  <si>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</si>
  <si>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</si>
  <si>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</si>
  <si>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</si>
  <si>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</si>
  <si>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</si>
  <si>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</si>
  <si>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</si>
  <si>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</si>
  <si>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</si>
  <si>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</si>
  <si>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</si>
  <si>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</si>
  <si>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</si>
  <si>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</si>
  <si>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</si>
  <si>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</si>
  <si>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</si>
  <si>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</si>
  <si>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</si>
  <si>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</si>
  <si>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</si>
  <si>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</si>
  <si>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</si>
  <si>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</si>
  <si>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</si>
  <si>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</si>
  <si>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</si>
  <si>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</si>
  <si>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</si>
  <si>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</si>
  <si>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</si>
  <si>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</si>
  <si>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</si>
  <si>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</si>
  <si>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</si>
  <si>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</si>
  <si>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</si>
  <si>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</si>
  <si>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</si>
  <si>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</si>
  <si>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</si>
  <si>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</si>
  <si>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</si>
  <si>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</si>
  <si>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</si>
  <si>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</si>
  <si>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</si>
  <si>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</si>
  <si>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</si>
  <si>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</si>
  <si>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</si>
  <si>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</si>
  <si>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</si>
  <si>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</si>
  <si>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</si>
  <si>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</si>
  <si>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</si>
  <si>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</si>
  <si>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</si>
  <si>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</si>
  <si>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</si>
  <si>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</si>
  <si>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</si>
  <si>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</si>
  <si>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</si>
  <si>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</si>
  <si>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</si>
  <si>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</si>
  <si>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</si>
  <si>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</si>
  <si>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</si>
  <si>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</si>
  <si>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</si>
  <si>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</si>
  <si>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</si>
  <si>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</si>
  <si>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</si>
  <si>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</si>
  <si>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</si>
  <si>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</si>
  <si>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</si>
  <si>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</si>
  <si>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</si>
  <si>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</si>
  <si>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</si>
  <si>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</si>
  <si>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</si>
  <si>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</si>
  <si>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</si>
  <si>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</si>
  <si>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</si>
  <si>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</si>
  <si>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</si>
  <si>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</si>
  <si>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</si>
  <si>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</si>
  <si>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</si>
  <si>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</si>
  <si>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</si>
  <si>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</si>
  <si>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</si>
  <si>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</si>
  <si>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</si>
  <si>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</si>
  <si>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</si>
  <si>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</si>
  <si>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</si>
  <si>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</si>
  <si>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</si>
  <si>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</si>
  <si>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</si>
  <si>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</si>
  <si>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</si>
  <si>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</si>
  <si>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</si>
  <si>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</si>
  <si>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</si>
  <si>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</si>
  <si>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</si>
  <si>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</si>
  <si>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</si>
  <si>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</si>
  <si>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</si>
  <si>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</si>
  <si>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</si>
  <si>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</si>
  <si>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</si>
  <si>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</si>
  <si>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</si>
  <si>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</si>
  <si>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</si>
  <si>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</si>
  <si>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</si>
  <si>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</si>
  <si>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</si>
  <si>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</si>
  <si>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</si>
  <si>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</si>
  <si>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</si>
  <si>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</si>
  <si>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</si>
  <si>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</si>
  <si>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</si>
  <si>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</si>
  <si>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</si>
  <si>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</si>
  <si>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</si>
  <si>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</si>
  <si>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</si>
  <si>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</si>
  <si>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</si>
  <si>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</si>
  <si>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</si>
  <si>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</si>
  <si>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</si>
  <si>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</si>
  <si>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</si>
  <si>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</si>
  <si>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</si>
  <si>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</si>
  <si>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</si>
  <si>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</si>
  <si>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</si>
  <si>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</si>
  <si>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</si>
  <si>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</si>
  <si>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</si>
  <si>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</si>
  <si>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</si>
  <si>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</si>
  <si>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</si>
  <si>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</si>
  <si>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</si>
  <si>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</si>
  <si>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</si>
  <si>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</si>
  <si>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</si>
  <si>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</si>
  <si>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</si>
  <si>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</si>
  <si>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</si>
  <si>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</si>
  <si>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</si>
  <si>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</si>
  <si>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</si>
  <si>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</si>
  <si>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</si>
  <si>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</si>
  <si>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</si>
  <si>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</si>
  <si>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</si>
  <si>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</si>
  <si>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</si>
  <si>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</si>
  <si>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</si>
  <si>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</si>
  <si>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</si>
  <si>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</si>
  <si>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</si>
  <si>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</si>
  <si>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</si>
  <si>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</si>
  <si>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</si>
  <si>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</si>
  <si>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</si>
  <si>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</si>
  <si>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</si>
  <si>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</si>
  <si>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</si>
  <si>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</si>
  <si>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</si>
  <si>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</si>
  <si>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</si>
  <si>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</si>
  <si>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</si>
  <si>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</si>
  <si>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</si>
  <si>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</si>
  <si>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</si>
  <si>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</si>
  <si>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</si>
  <si>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</si>
  <si>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</si>
  <si>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</si>
  <si>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</si>
  <si>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</si>
  <si>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</si>
  <si>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</si>
  <si>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</si>
  <si>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</si>
  <si>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</si>
  <si>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</si>
  <si>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</si>
  <si>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</si>
  <si>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</si>
  <si>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</si>
  <si>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</si>
  <si>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</si>
  <si>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</si>
  <si>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</si>
  <si>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</si>
  <si>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</si>
  <si>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</si>
  <si>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</si>
  <si>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</si>
  <si>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</si>
  <si>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</si>
  <si>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</si>
  <si>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</si>
  <si>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</si>
  <si>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</si>
  <si>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</si>
  <si>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</si>
  <si>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</si>
  <si>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</si>
  <si>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</si>
  <si>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</si>
  <si>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</si>
  <si>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</si>
  <si>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</si>
  <si>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</si>
  <si>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</si>
  <si>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</si>
  <si>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</si>
  <si>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</si>
  <si>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</si>
  <si>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</si>
  <si>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</si>
  <si>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</si>
  <si>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</si>
  <si>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</si>
  <si>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</si>
  <si>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</si>
  <si>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</si>
  <si>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</si>
  <si>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</si>
  <si>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</si>
  <si>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</si>
  <si>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</si>
  <si>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</si>
  <si>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</si>
  <si>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</si>
  <si>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</si>
  <si>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</si>
  <si>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</si>
  <si>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</si>
  <si>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</si>
  <si>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</si>
  <si>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</si>
  <si>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</si>
  <si>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</si>
  <si>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</si>
  <si>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</si>
  <si>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</si>
  <si>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</si>
  <si>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</si>
  <si>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</si>
  <si>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</si>
  <si>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</si>
  <si>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</si>
  <si>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</si>
  <si>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</si>
  <si>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</si>
  <si>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</si>
  <si>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</si>
  <si>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</si>
  <si>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</si>
  <si>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</si>
  <si>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</si>
  <si>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</si>
  <si>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</si>
  <si>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</si>
  <si>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</si>
  <si>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</si>
  <si>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</si>
  <si>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</si>
  <si>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</si>
  <si>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</si>
  <si>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</si>
  <si>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</si>
  <si>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</si>
  <si>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</si>
  <si>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</si>
  <si>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</si>
  <si>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</si>
  <si>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</si>
  <si>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</si>
  <si>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</si>
  <si>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</si>
  <si>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</si>
  <si>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</si>
  <si>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</si>
  <si>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</si>
  <si>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</si>
  <si>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</si>
  <si>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</si>
  <si>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</si>
  <si>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</si>
  <si>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</si>
  <si>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</si>
  <si>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</si>
  <si>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</si>
  <si>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</si>
  <si>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</si>
  <si>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</si>
  <si>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</si>
  <si>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</si>
  <si>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</si>
  <si>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</si>
  <si>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</si>
  <si>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</si>
  <si>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</si>
  <si>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</si>
  <si>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</si>
  <si>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</si>
  <si>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</si>
  <si>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</si>
  <si>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</si>
  <si>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</si>
  <si>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</si>
  <si>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</si>
  <si>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</si>
  <si>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</si>
  <si>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</si>
  <si>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</si>
  <si>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</si>
  <si>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</si>
  <si>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</si>
  <si>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</si>
  <si>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</si>
  <si>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</si>
  <si>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</si>
  <si>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</si>
  <si>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</si>
  <si>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</si>
  <si>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</si>
  <si>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</si>
  <si>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</si>
  <si>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</si>
  <si>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</si>
  <si>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</si>
  <si>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</si>
  <si>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</si>
  <si>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</si>
  <si>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</si>
  <si>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</si>
  <si>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</si>
  <si>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</si>
  <si>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</si>
  <si>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</si>
  <si>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</si>
  <si>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</si>
  <si>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</si>
  <si>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</si>
  <si>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</si>
  <si>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</si>
  <si>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</si>
  <si>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</si>
  <si>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</si>
  <si>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</si>
  <si>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</si>
  <si>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</si>
  <si>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</si>
  <si>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</si>
  <si>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</si>
  <si>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</si>
  <si>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</si>
  <si>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</si>
  <si>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</si>
  <si>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</si>
  <si>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</si>
  <si>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</si>
  <si>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</si>
  <si>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</si>
  <si>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</si>
  <si>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</si>
  <si>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</si>
  <si>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</si>
  <si>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</si>
  <si>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</si>
  <si>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</si>
  <si>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</si>
  <si>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</si>
  <si>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</si>
  <si>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</si>
  <si>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</si>
  <si>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</si>
  <si>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</si>
  <si>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</si>
  <si>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</si>
  <si>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</si>
  <si>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</si>
  <si>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</si>
  <si>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</si>
  <si>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</si>
  <si>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</si>
  <si>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</si>
  <si>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</si>
  <si>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</si>
  <si>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</si>
  <si>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</si>
  <si>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</si>
  <si>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</si>
  <si>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</si>
  <si>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</si>
  <si>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</si>
  <si>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</si>
  <si>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</si>
  <si>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</si>
  <si>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</si>
  <si>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</si>
  <si>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</si>
  <si>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</si>
  <si>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</si>
  <si>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</si>
  <si>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</si>
  <si>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</si>
  <si>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</si>
  <si>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</si>
  <si>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</si>
  <si>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</si>
  <si>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</si>
  <si>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</si>
  <si>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</si>
  <si>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</si>
  <si>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</si>
  <si>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</si>
  <si>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</si>
  <si>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</si>
  <si>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</si>
  <si>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</si>
  <si>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</si>
  <si>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</si>
  <si>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</si>
  <si>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</si>
  <si>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</si>
  <si>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</si>
  <si>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</si>
  <si>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</si>
  <si>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</si>
  <si>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</si>
  <si>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</si>
  <si>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</si>
  <si>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</si>
  <si>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</si>
  <si>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</si>
  <si>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</si>
  <si>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</si>
  <si>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</si>
  <si>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</si>
  <si>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</si>
  <si>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</si>
  <si>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</si>
  <si>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</si>
  <si>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</si>
  <si>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</si>
  <si>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</si>
  <si>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</si>
  <si>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</si>
  <si>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</si>
  <si>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</si>
  <si>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</si>
  <si>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</si>
  <si>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</si>
  <si>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</si>
  <si>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</si>
  <si>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</si>
  <si>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</si>
  <si>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</si>
  <si>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</si>
  <si>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</si>
  <si>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</si>
  <si>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</si>
  <si>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</si>
  <si>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</si>
  <si>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</si>
  <si>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</si>
  <si>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</si>
  <si>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</si>
  <si>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</si>
  <si>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</si>
  <si>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</si>
  <si>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</si>
  <si>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</si>
  <si>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</si>
  <si>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</si>
  <si>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</si>
  <si>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</si>
  <si>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</si>
  <si>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</si>
  <si>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</si>
  <si>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</si>
  <si>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</si>
  <si>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</si>
  <si>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</si>
  <si>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</si>
  <si>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</si>
  <si>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</si>
  <si>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</si>
  <si>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</si>
  <si>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</si>
  <si>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</si>
  <si>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</si>
  <si>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</si>
  <si>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</si>
  <si>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</si>
  <si>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</si>
  <si>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</si>
  <si>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</si>
  <si>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</si>
  <si>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</si>
  <si>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</si>
  <si>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</si>
  <si>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</si>
  <si>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</si>
  <si>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</si>
  <si>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</si>
  <si>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</si>
  <si>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</si>
  <si>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</si>
  <si>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</si>
  <si>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</si>
  <si>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</si>
  <si>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</si>
  <si>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</si>
  <si>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</si>
  <si>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</si>
  <si>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</si>
  <si>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</si>
  <si>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</si>
  <si>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</si>
  <si>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</si>
  <si>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</si>
  <si>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</si>
  <si>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</si>
  <si>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</si>
  <si>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</si>
  <si>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</si>
  <si>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</si>
  <si>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</si>
  <si>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</si>
  <si>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</si>
  <si>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</si>
  <si>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</si>
  <si>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</si>
  <si>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</si>
  <si>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</si>
  <si>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</si>
  <si>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</si>
  <si>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</si>
  <si>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</si>
  <si>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</si>
  <si>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</si>
  <si>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</si>
  <si>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</si>
  <si>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</si>
  <si>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</si>
  <si>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</si>
  <si>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</si>
  <si>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</si>
  <si>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</si>
  <si>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</si>
  <si>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</si>
  <si>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</si>
  <si>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</si>
  <si>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</si>
  <si>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</si>
  <si>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</si>
  <si>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</si>
  <si>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</si>
  <si>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</si>
  <si>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</si>
  <si>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</si>
  <si>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</si>
  <si>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</si>
  <si>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</si>
  <si>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</si>
  <si>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</si>
  <si>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</si>
  <si>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</si>
  <si>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</si>
  <si>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</si>
  <si>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</si>
  <si>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</si>
  <si>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</si>
  <si>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</si>
  <si>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</si>
  <si>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</si>
  <si>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</si>
  <si>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</si>
  <si>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</si>
  <si>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</si>
  <si>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</si>
  <si>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</si>
  <si>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</si>
  <si>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</si>
  <si>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</si>
  <si>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</si>
  <si>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</si>
  <si>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</si>
  <si>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</si>
  <si>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</si>
  <si>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</si>
  <si>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</si>
  <si>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</si>
  <si>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</si>
  <si>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</si>
  <si>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</si>
  <si>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</si>
  <si>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</si>
  <si>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</si>
  <si>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</si>
  <si>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</si>
  <si>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</si>
  <si>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</si>
  <si>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</si>
  <si>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</si>
  <si>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</si>
  <si>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</si>
  <si>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</si>
  <si>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</si>
  <si>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</si>
  <si>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</si>
  <si>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</si>
  <si>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</si>
  <si>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</si>
  <si>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</si>
  <si>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</si>
  <si>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</si>
  <si>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</si>
  <si>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</si>
  <si>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</si>
  <si>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</si>
  <si>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</si>
  <si>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</si>
  <si>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</si>
  <si>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</si>
  <si>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</si>
  <si>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</si>
  <si>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</si>
  <si>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</si>
  <si>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</si>
  <si>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</si>
  <si>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</si>
  <si>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</si>
  <si>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</si>
  <si>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</si>
  <si>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</si>
  <si>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</si>
  <si>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</si>
  <si>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</si>
  <si>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</si>
  <si>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</si>
  <si>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</si>
  <si>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</si>
  <si>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</si>
  <si>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</si>
  <si>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</si>
  <si>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</si>
  <si>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</si>
  <si>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</si>
  <si>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</si>
  <si>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</si>
  <si>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</si>
  <si>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</si>
  <si>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</si>
  <si>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</si>
  <si>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</si>
  <si>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</si>
  <si>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</si>
  <si>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</si>
  <si>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</si>
  <si>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</si>
  <si>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</si>
  <si>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</si>
  <si>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</si>
  <si>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</si>
  <si>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</si>
  <si>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</si>
  <si>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</si>
  <si>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</si>
  <si>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</si>
  <si>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</si>
  <si>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</si>
  <si>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</si>
  <si>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</si>
  <si>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</si>
  <si>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</si>
  <si>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</si>
  <si>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</si>
  <si>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</si>
  <si>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</si>
  <si>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</si>
  <si>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</si>
  <si>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</si>
  <si>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</si>
  <si>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</si>
  <si>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</si>
  <si>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</si>
  <si>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</si>
  <si>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</si>
  <si>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</si>
  <si>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</si>
  <si>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</si>
  <si>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</si>
  <si>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</si>
  <si>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</si>
  <si>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</si>
  <si>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</si>
  <si>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</si>
  <si>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</si>
  <si>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</si>
  <si>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</si>
  <si>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</si>
  <si>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</si>
  <si>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</si>
  <si>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</si>
  <si>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</si>
  <si>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</si>
  <si>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</si>
  <si>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</si>
  <si>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</si>
  <si>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</si>
  <si>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</si>
  <si>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</si>
  <si>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</si>
  <si>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</si>
  <si>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</si>
  <si>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</si>
  <si>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</si>
  <si>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</si>
  <si>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</si>
  <si>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</si>
  <si>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</si>
  <si>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</si>
  <si>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</si>
  <si>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</si>
  <si>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</si>
  <si>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</si>
  <si>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</si>
  <si>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</si>
  <si>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</si>
  <si>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</si>
  <si>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</si>
  <si>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</si>
  <si>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</si>
  <si>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</si>
  <si>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</si>
  <si>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</si>
  <si>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</si>
  <si>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</si>
  <si>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</si>
  <si>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</si>
  <si>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</si>
  <si>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</si>
  <si>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</si>
  <si>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</si>
  <si>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</si>
  <si>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</si>
  <si>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</si>
  <si>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</si>
  <si>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</si>
  <si>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</si>
  <si>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</si>
  <si>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</si>
  <si>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</si>
  <si>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</si>
  <si>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</si>
  <si>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</si>
  <si>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</si>
  <si>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</si>
  <si>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</si>
  <si>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</si>
  <si>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</si>
  <si>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</si>
  <si>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</si>
  <si>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</si>
  <si>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</si>
  <si>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</si>
  <si>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</si>
  <si>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</si>
  <si>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</si>
  <si>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</si>
  <si>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</si>
  <si>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</si>
  <si>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</si>
  <si>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</si>
  <si>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</si>
  <si>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</si>
  <si>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</si>
  <si>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</si>
  <si>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</si>
  <si>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</si>
  <si>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</si>
  <si>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</si>
  <si>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</si>
  <si>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</si>
  <si>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</si>
  <si>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</si>
  <si>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</si>
  <si>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</si>
  <si>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</si>
  <si>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</si>
  <si>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</si>
  <si>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</si>
  <si>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</si>
  <si>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</si>
  <si>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</si>
  <si>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</si>
  <si>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</si>
  <si>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</si>
  <si>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</si>
  <si>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</si>
  <si>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</si>
  <si>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</si>
  <si>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</si>
  <si>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</si>
  <si>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</si>
  <si>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</si>
  <si>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</si>
  <si>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</si>
  <si>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</si>
  <si>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</si>
  <si>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</si>
  <si>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</si>
  <si>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</si>
  <si>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</si>
  <si>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</si>
  <si>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</si>
  <si>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</si>
  <si>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</si>
  <si>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</si>
  <si>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</si>
  <si>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</si>
  <si>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</si>
  <si>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</si>
  <si>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</si>
  <si>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</si>
  <si>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</si>
  <si>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</si>
  <si>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</si>
  <si>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</si>
  <si>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</si>
  <si>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</si>
  <si>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</si>
  <si>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</si>
  <si>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</si>
  <si>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</si>
  <si>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</si>
  <si>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</si>
  <si>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</si>
  <si>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</si>
  <si>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</si>
  <si>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</si>
  <si>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</si>
  <si>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</si>
  <si>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</si>
  <si>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</si>
  <si>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</si>
  <si>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</si>
  <si>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</si>
  <si>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</si>
  <si>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</si>
  <si>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</si>
  <si>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</si>
  <si>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</si>
  <si>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</si>
  <si>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</si>
  <si>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</si>
  <si>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</si>
  <si>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</si>
  <si>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</si>
  <si>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</si>
  <si>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</si>
  <si>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</si>
  <si>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</si>
  <si>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</si>
  <si>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</si>
  <si>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</si>
  <si>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</si>
  <si>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</si>
  <si>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</si>
  <si>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</si>
  <si>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</si>
  <si>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</si>
  <si>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</si>
  <si>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</si>
  <si>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</si>
  <si>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</si>
  <si>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</si>
  <si>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</si>
  <si>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</si>
  <si>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</si>
  <si>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</si>
  <si>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</si>
  <si>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</si>
  <si>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</si>
  <si>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</si>
  <si>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</si>
  <si>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</si>
  <si>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</si>
  <si>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</si>
  <si>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</si>
  <si>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</si>
  <si>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</si>
  <si>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</si>
  <si>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</si>
  <si>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</si>
  <si>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</si>
  <si>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</si>
  <si>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</si>
  <si>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</si>
  <si>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</si>
  <si>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</si>
  <si>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</si>
  <si>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</si>
  <si>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</si>
  <si>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</si>
  <si>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</si>
  <si>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</si>
  <si>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</si>
  <si>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</si>
  <si>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</si>
  <si>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</si>
  <si>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</si>
  <si>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</si>
  <si>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</si>
  <si>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</si>
  <si>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</si>
  <si>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</si>
  <si>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</si>
  <si>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</si>
  <si>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</si>
  <si>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</si>
  <si>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</si>
  <si>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</si>
  <si>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</si>
  <si>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</si>
  <si>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</si>
  <si>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</si>
  <si>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</si>
  <si>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</si>
  <si>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</si>
  <si>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</si>
  <si>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</si>
  <si>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</si>
  <si>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</si>
  <si>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</si>
  <si>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</si>
  <si>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</si>
  <si>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</si>
  <si>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</si>
  <si>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</si>
  <si>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</si>
  <si>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</si>
  <si>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</si>
  <si>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</si>
  <si>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</si>
  <si>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</si>
  <si>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</si>
  <si>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</si>
  <si>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</si>
  <si>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</si>
  <si>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</si>
  <si>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</si>
  <si>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</si>
  <si>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</si>
  <si>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</si>
  <si>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</si>
  <si>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</si>
  <si>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</si>
  <si>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</si>
  <si>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</si>
  <si>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</si>
  <si>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</si>
  <si>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</si>
  <si>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</si>
  <si>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</si>
  <si>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</si>
  <si>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</si>
  <si>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</si>
  <si>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</si>
  <si>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</si>
  <si>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</si>
  <si>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</si>
  <si>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</si>
  <si>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</si>
  <si>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</si>
  <si>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</si>
  <si>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</si>
  <si>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</si>
  <si>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</si>
  <si>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</si>
  <si>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</si>
  <si>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</si>
  <si>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</si>
  <si>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</si>
  <si>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</si>
  <si>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</si>
  <si>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</si>
  <si>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</si>
  <si>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</si>
  <si>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</si>
  <si>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</si>
  <si>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</si>
  <si>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</si>
  <si>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</si>
  <si>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</si>
  <si>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</si>
  <si>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</si>
  <si>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</si>
  <si>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</si>
  <si>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</si>
  <si>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</si>
  <si>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</si>
  <si>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</si>
  <si>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</si>
  <si>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</si>
  <si>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</si>
  <si>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</si>
  <si>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</si>
  <si>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</si>
  <si>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</si>
  <si>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</si>
  <si>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</si>
  <si>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</si>
  <si>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</si>
  <si>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</si>
  <si>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</si>
  <si>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</si>
  <si>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</si>
  <si>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</si>
  <si>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</si>
  <si>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</si>
  <si>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</si>
  <si>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</si>
  <si>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</si>
  <si>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</si>
  <si>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</si>
  <si>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</si>
  <si>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</si>
  <si>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</si>
  <si>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</si>
  <si>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</si>
  <si>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</si>
  <si>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</si>
  <si>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</si>
  <si>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</si>
  <si>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</si>
  <si>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</si>
  <si>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</si>
  <si>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</si>
  <si>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</si>
  <si>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</si>
  <si>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</si>
  <si>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</si>
  <si>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</si>
  <si>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</si>
  <si>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</si>
  <si>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</si>
  <si>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</si>
  <si>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</si>
  <si>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</si>
  <si>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</si>
  <si>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</si>
  <si>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</si>
  <si>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</si>
  <si>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</si>
  <si>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</si>
  <si>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</si>
  <si>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</si>
  <si>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</si>
  <si>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</si>
  <si>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</si>
  <si>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</si>
  <si>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</si>
  <si>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</si>
  <si>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</si>
  <si>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</si>
  <si>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</si>
  <si>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</si>
  <si>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</si>
  <si>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</si>
  <si>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</si>
  <si>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</si>
  <si>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</si>
  <si>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</si>
  <si>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</si>
  <si>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</si>
  <si>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</si>
  <si>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</si>
  <si>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</si>
  <si>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</si>
  <si>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</si>
  <si>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</si>
  <si>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</si>
  <si>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</si>
  <si>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</si>
  <si>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</si>
  <si>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</si>
  <si>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</si>
  <si>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</si>
  <si>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</si>
  <si>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</si>
  <si>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</si>
  <si>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</si>
  <si>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</si>
  <si>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</si>
  <si>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</si>
  <si>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</si>
  <si>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</si>
  <si>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</si>
  <si>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</si>
  <si>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</si>
  <si>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</si>
  <si>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</si>
  <si>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</si>
  <si>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</si>
  <si>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</si>
  <si>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</si>
  <si>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</si>
  <si>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</si>
  <si>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</si>
  <si>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</si>
  <si>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</si>
  <si>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</si>
  <si>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</si>
  <si>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</si>
  <si>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</si>
  <si>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</si>
  <si>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</si>
  <si>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</si>
  <si>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</si>
  <si>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</si>
  <si>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</si>
  <si>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</si>
  <si>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</si>
  <si>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</si>
  <si>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</si>
  <si>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</si>
  <si>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</si>
  <si>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</si>
  <si>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</si>
  <si>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</si>
  <si>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</si>
  <si>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</si>
  <si>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</si>
  <si>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</si>
  <si>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</si>
  <si>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</si>
  <si>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</si>
  <si>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</si>
  <si>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</si>
  <si>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</si>
  <si>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</si>
  <si>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</si>
  <si>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</si>
  <si>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</si>
  <si>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</si>
  <si>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</si>
  <si>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</si>
  <si>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</si>
  <si>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</si>
  <si>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</si>
  <si>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</si>
  <si>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</si>
  <si>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</si>
  <si>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</si>
  <si>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</si>
  <si>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</si>
  <si>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</si>
  <si>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</si>
  <si>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</si>
  <si>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</si>
  <si>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</si>
  <si>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</si>
  <si>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</si>
  <si>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</si>
  <si>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</si>
  <si>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</si>
  <si>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</si>
  <si>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</si>
  <si>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</si>
  <si>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</si>
  <si>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</si>
  <si>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</si>
  <si>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</si>
  <si>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</si>
  <si>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</si>
  <si>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</si>
  <si>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</si>
  <si>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</si>
  <si>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</si>
  <si>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</si>
  <si>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</si>
  <si>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</si>
  <si>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</si>
  <si>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</si>
  <si>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</si>
  <si>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</si>
  <si>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</si>
  <si>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</si>
  <si>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</si>
  <si>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</si>
  <si>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</si>
  <si>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</si>
  <si>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</si>
  <si>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</si>
  <si>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</si>
  <si>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</si>
  <si>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</si>
  <si>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</si>
  <si>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</si>
  <si>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</si>
  <si>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</si>
  <si>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</si>
  <si>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</si>
  <si>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</si>
  <si>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</si>
  <si>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</si>
  <si>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</si>
  <si>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</si>
  <si>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</si>
  <si>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</si>
  <si>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</si>
  <si>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</si>
  <si>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</si>
  <si>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</si>
  <si>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</si>
  <si>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</si>
  <si>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</si>
  <si>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</si>
  <si>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</si>
  <si>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</si>
  <si>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</si>
  <si>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</si>
  <si>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</si>
  <si>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</si>
  <si>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</si>
  <si>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</si>
  <si>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</si>
  <si>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</si>
  <si>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</si>
  <si>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</si>
  <si>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</si>
  <si>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</si>
  <si>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</si>
  <si>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</si>
  <si>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</si>
  <si>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</si>
  <si>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</si>
  <si>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</si>
  <si>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</si>
  <si>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</si>
  <si>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</si>
  <si>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</si>
  <si>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</si>
  <si>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</si>
  <si>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</si>
  <si>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</si>
  <si>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</si>
  <si>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</si>
  <si>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</si>
  <si>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</si>
  <si>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</si>
  <si>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</si>
  <si>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</si>
  <si>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</si>
  <si>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</si>
  <si>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</si>
  <si>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</si>
  <si>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</si>
  <si>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</si>
  <si>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</si>
  <si>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</si>
  <si>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</si>
  <si>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</si>
  <si>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</si>
  <si>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</si>
  <si>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</si>
  <si>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</si>
  <si>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</si>
  <si>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</si>
  <si>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</si>
  <si>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</si>
  <si>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</si>
  <si>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</si>
  <si>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</si>
  <si>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</si>
  <si>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</si>
  <si>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</si>
  <si>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</si>
  <si>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</si>
  <si>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</si>
  <si>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</si>
  <si>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</si>
  <si>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</si>
  <si>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</si>
  <si>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</si>
  <si>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</si>
  <si>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</si>
  <si>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</si>
  <si>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</si>
  <si>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</si>
  <si>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</si>
  <si>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</si>
  <si>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</si>
  <si>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</si>
  <si>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</si>
  <si>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</si>
  <si>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</si>
  <si>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</si>
  <si>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</si>
  <si>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</si>
  <si>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</si>
  <si>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</si>
  <si>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</si>
  <si>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</si>
  <si>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</si>
  <si>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</si>
  <si>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</si>
  <si>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</si>
  <si>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</si>
  <si>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</si>
  <si>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</si>
  <si>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</si>
  <si>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</si>
  <si>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</si>
  <si>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</si>
  <si>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</si>
  <si>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</si>
  <si>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</si>
  <si>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</si>
  <si>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</si>
  <si>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</si>
  <si>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</si>
  <si>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</si>
  <si>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</si>
  <si>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</si>
  <si>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</si>
  <si>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</si>
  <si>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</si>
  <si>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</si>
  <si>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</si>
  <si>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</si>
  <si>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</si>
  <si>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</si>
  <si>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</si>
  <si>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</si>
  <si>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</si>
  <si>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</si>
  <si>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</si>
  <si>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</si>
  <si>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</si>
  <si>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</si>
  <si>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</si>
  <si>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</si>
  <si>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</si>
  <si>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</si>
  <si>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</si>
  <si>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</si>
  <si>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</si>
  <si>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</si>
  <si>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</si>
  <si>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</si>
  <si>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</si>
  <si>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</si>
  <si>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</si>
  <si>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</si>
  <si>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</si>
  <si>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</si>
  <si>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</si>
  <si>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</si>
  <si>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</si>
  <si>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</si>
  <si>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</si>
  <si>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</si>
  <si>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</si>
  <si>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</si>
  <si>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</si>
  <si>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</si>
  <si>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</si>
  <si>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</si>
  <si>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</si>
  <si>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</si>
  <si>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</si>
  <si>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</si>
  <si>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</si>
  <si>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</si>
  <si>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</si>
  <si>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</si>
  <si>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</si>
  <si>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</si>
  <si>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</si>
  <si>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</si>
  <si>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</si>
  <si>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</si>
  <si>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</si>
  <si>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</si>
  <si>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</si>
  <si>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</si>
  <si>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</si>
  <si>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</si>
  <si>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</si>
  <si>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</si>
  <si>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</si>
  <si>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</si>
  <si>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</si>
  <si>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</si>
  <si>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</si>
  <si>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</si>
  <si>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</si>
  <si>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</si>
  <si>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</si>
  <si>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</si>
  <si>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</si>
  <si>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</si>
  <si>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</si>
  <si>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</si>
  <si>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</si>
  <si>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</si>
  <si>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</si>
  <si>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</si>
  <si>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</si>
  <si>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</si>
  <si>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</si>
  <si>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</si>
  <si>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</si>
  <si>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</si>
  <si>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</si>
  <si>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</si>
  <si>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</si>
  <si>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</si>
  <si>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</si>
  <si>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</si>
  <si>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</si>
  <si>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</si>
  <si>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</si>
  <si>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</si>
  <si>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</si>
  <si>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</si>
  <si>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</si>
  <si>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</si>
  <si>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</si>
  <si>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</si>
  <si>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</si>
  <si>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</si>
  <si>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</si>
  <si>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</si>
  <si>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</si>
  <si>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</si>
  <si>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</si>
  <si>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</si>
  <si>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</si>
  <si>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</si>
  <si>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</si>
  <si>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</si>
  <si>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</si>
  <si>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</si>
  <si>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</si>
  <si>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</si>
  <si>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</si>
  <si>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</si>
  <si>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</si>
  <si>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</si>
  <si>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</si>
  <si>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</si>
  <si>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</si>
  <si>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</si>
  <si>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</si>
  <si>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</si>
  <si>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</si>
  <si>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</si>
  <si>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</si>
  <si>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</si>
  <si>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</si>
  <si>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</si>
  <si>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</si>
  <si>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</si>
  <si>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</si>
  <si>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</si>
  <si>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</si>
  <si>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</si>
  <si>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</si>
  <si>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</si>
  <si>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</si>
  <si>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</si>
  <si>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</si>
  <si>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</si>
  <si>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</si>
  <si>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</si>
  <si>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</si>
  <si>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</si>
  <si>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</si>
  <si>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</si>
  <si>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</si>
  <si>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</si>
  <si>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</si>
  <si>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</si>
  <si>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</si>
  <si>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</si>
  <si>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</si>
  <si>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</si>
  <si>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</si>
  <si>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</si>
  <si>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</si>
  <si>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</si>
  <si>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</si>
  <si>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</si>
  <si>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</si>
  <si>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</si>
  <si>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</si>
  <si>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</si>
  <si>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</si>
  <si>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</si>
  <si>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</si>
  <si>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</si>
  <si>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</si>
  <si>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</si>
  <si>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</si>
  <si>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</si>
  <si>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</si>
  <si>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</si>
  <si>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</si>
  <si>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</si>
  <si>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</si>
  <si>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</si>
  <si>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</si>
  <si>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</si>
  <si>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</si>
  <si>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</si>
  <si>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</si>
  <si>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</si>
  <si>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</si>
  <si>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</si>
  <si>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</si>
  <si>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</si>
  <si>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</si>
  <si>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</si>
  <si>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</si>
  <si>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</si>
  <si>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</si>
  <si>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</si>
  <si>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</si>
  <si>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</si>
  <si>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</si>
  <si>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</si>
  <si>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</si>
  <si>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</si>
  <si>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</si>
  <si>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</si>
  <si>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</si>
  <si>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</si>
  <si>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</si>
  <si>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</si>
  <si>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</si>
  <si>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</si>
  <si>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</si>
  <si>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</si>
  <si>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</si>
  <si>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</si>
  <si>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</si>
  <si>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</si>
  <si>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</si>
  <si>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</si>
  <si>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</si>
  <si>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</si>
  <si>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</si>
  <si>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</si>
  <si>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</si>
  <si>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</si>
  <si>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</si>
  <si>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</si>
  <si>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</si>
  <si>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</si>
  <si>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</si>
  <si>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</si>
  <si>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</si>
  <si>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</si>
  <si>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</si>
  <si>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</si>
  <si>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</si>
  <si>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</si>
  <si>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</si>
  <si>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</si>
  <si>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</si>
  <si>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</si>
  <si>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</si>
  <si>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</si>
  <si>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</si>
  <si>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</si>
  <si>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</si>
  <si>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</si>
  <si>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</si>
  <si>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</si>
  <si>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</si>
  <si>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</si>
  <si>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</si>
  <si>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</si>
  <si>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</si>
  <si>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</si>
  <si>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</si>
  <si>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</si>
  <si>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</si>
  <si>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</si>
  <si>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</si>
  <si>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</si>
  <si>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</si>
  <si>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</si>
  <si>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</si>
  <si>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</si>
  <si>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</si>
  <si>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</si>
  <si>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</si>
  <si>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</si>
  <si>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</si>
  <si>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</si>
  <si>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</si>
  <si>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</si>
  <si>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</si>
  <si>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</si>
  <si>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</si>
  <si>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</si>
  <si>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</si>
  <si>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</si>
  <si>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</si>
  <si>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</si>
  <si>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</si>
  <si>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</si>
  <si>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</si>
  <si>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</si>
  <si>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</si>
  <si>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</si>
  <si>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</si>
  <si>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</si>
  <si>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</si>
  <si>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</si>
  <si>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</si>
  <si>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</si>
  <si>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</si>
  <si>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</si>
  <si>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</si>
  <si>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</si>
  <si>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</si>
  <si>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</si>
  <si>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</si>
  <si>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</si>
  <si>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</si>
  <si>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</si>
  <si>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</si>
  <si>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</si>
  <si>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</si>
  <si>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</si>
  <si>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</si>
  <si>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</si>
  <si>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</si>
  <si>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</si>
  <si>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</si>
  <si>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</si>
  <si>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</si>
  <si>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</si>
  <si>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</si>
  <si>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</si>
  <si>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</si>
  <si>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</si>
  <si>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</si>
  <si>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</si>
  <si>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</si>
  <si>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</si>
  <si>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</si>
  <si>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</si>
  <si>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</si>
  <si>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</si>
  <si>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</si>
  <si>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</si>
  <si>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</si>
  <si>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</si>
  <si>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</si>
  <si>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</si>
  <si>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</si>
  <si>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</si>
  <si>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</si>
  <si>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</si>
  <si>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</si>
  <si>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</si>
  <si>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</si>
  <si>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</si>
  <si>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</si>
  <si>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</si>
  <si>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</si>
  <si>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</si>
  <si>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</si>
  <si>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</si>
  <si>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</si>
  <si>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</si>
  <si>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</si>
  <si>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</si>
  <si>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</si>
  <si>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</si>
  <si>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</si>
  <si>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</si>
  <si>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</si>
  <si>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</si>
  <si>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</si>
  <si>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</si>
  <si>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</si>
  <si>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</si>
  <si>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</si>
  <si>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</si>
  <si>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</si>
  <si>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</si>
  <si>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</si>
  <si>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</si>
  <si>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</si>
  <si>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</si>
  <si>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</si>
  <si>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</si>
  <si>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</si>
  <si>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</si>
  <si>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</si>
  <si>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</si>
  <si>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</si>
  <si>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</si>
  <si>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</si>
  <si>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</si>
  <si>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</si>
  <si>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</si>
  <si>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</si>
  <si>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</si>
  <si>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</si>
  <si>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</si>
  <si>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</si>
  <si>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</si>
  <si>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</si>
  <si>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</si>
  <si>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</si>
  <si>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</si>
  <si>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</si>
  <si>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</si>
  <si>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</si>
  <si>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</si>
  <si>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</si>
  <si>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</si>
  <si>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</si>
  <si>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</si>
  <si>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</si>
  <si>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</si>
  <si>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</si>
  <si>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</si>
  <si>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</si>
  <si>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</si>
  <si>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</si>
  <si>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</si>
  <si>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</si>
  <si>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</si>
  <si>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</si>
  <si>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</si>
  <si>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</si>
  <si>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</si>
  <si>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</si>
  <si>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</si>
  <si>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</si>
  <si>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</si>
  <si>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</si>
  <si>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</si>
  <si>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</si>
  <si>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</si>
  <si>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</si>
  <si>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</si>
  <si>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</si>
  <si>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</si>
  <si>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</si>
  <si>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</si>
  <si>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</si>
  <si>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</si>
  <si>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</si>
  <si>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</si>
  <si>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</si>
  <si>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</si>
  <si>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</si>
  <si>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</si>
  <si>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</si>
  <si>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</si>
  <si>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</si>
  <si>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</si>
  <si>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</si>
  <si>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</si>
  <si>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</si>
  <si>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</si>
  <si>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</si>
  <si>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</si>
  <si>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</si>
  <si>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</si>
  <si>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</si>
  <si>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</si>
  <si>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</si>
  <si>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</si>
  <si>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</si>
  <si>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</si>
  <si>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</si>
  <si>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</si>
  <si>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</si>
  <si>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</si>
  <si>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</si>
  <si>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</si>
  <si>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</si>
  <si>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</si>
  <si>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</si>
  <si>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</si>
  <si>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</si>
  <si>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</si>
  <si>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</si>
  <si>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</si>
  <si>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</si>
  <si>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</si>
  <si>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</si>
  <si>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</si>
  <si>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</si>
  <si>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</si>
  <si>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</si>
  <si>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</si>
  <si>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</si>
  <si>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</si>
  <si>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</si>
  <si>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</si>
  <si>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</si>
  <si>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</si>
  <si>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</si>
  <si>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</si>
  <si>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</si>
  <si>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</si>
  <si>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</si>
  <si>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</si>
  <si>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</si>
  <si>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</si>
  <si>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</si>
  <si>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</si>
  <si>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</si>
  <si>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</si>
  <si>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</si>
  <si>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</si>
  <si>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</si>
  <si>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</si>
  <si>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</si>
  <si>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</si>
  <si>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</si>
  <si>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</si>
  <si>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</si>
  <si>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</si>
  <si>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</si>
  <si>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</si>
  <si>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</si>
  <si>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</si>
  <si>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</si>
  <si>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</si>
  <si>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</si>
  <si>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</si>
  <si>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</si>
  <si>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</si>
  <si>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</si>
  <si>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</si>
  <si>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</si>
  <si>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</si>
  <si>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</si>
  <si>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</si>
  <si>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</si>
  <si>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</si>
  <si>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</si>
  <si>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</si>
  <si>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</si>
  <si>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</si>
  <si>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</si>
  <si>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</si>
  <si>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</si>
  <si>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</si>
  <si>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</si>
  <si>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</si>
  <si>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</si>
  <si>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</si>
  <si>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</si>
  <si>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</si>
  <si>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</si>
  <si>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</si>
  <si>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</si>
  <si>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</si>
  <si>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</si>
  <si>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</si>
  <si>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</si>
  <si>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</si>
  <si>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</si>
  <si>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</si>
  <si>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</si>
  <si>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</si>
  <si>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</si>
  <si>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</si>
  <si>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</si>
  <si>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</si>
  <si>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</si>
  <si>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</si>
  <si>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</si>
  <si>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</si>
  <si>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</si>
  <si>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</si>
  <si>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</si>
  <si>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</si>
  <si>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</si>
  <si>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</si>
  <si>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</si>
  <si>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</si>
  <si>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</si>
  <si>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</si>
  <si>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</si>
  <si>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</si>
  <si>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</si>
  <si>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</si>
  <si>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</si>
  <si>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</si>
  <si>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</si>
  <si>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</si>
  <si>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</si>
  <si>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</si>
  <si>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</si>
  <si>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</si>
  <si>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</si>
  <si>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</si>
  <si>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</si>
  <si>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</si>
  <si>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</si>
  <si>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</si>
  <si>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</si>
  <si>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</si>
  <si>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</si>
  <si>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</si>
  <si>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</si>
  <si>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</si>
  <si>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</si>
  <si>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</si>
  <si>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</si>
  <si>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</si>
  <si>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</si>
  <si>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</si>
  <si>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</si>
  <si>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</si>
  <si>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</si>
  <si>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</si>
  <si>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</si>
  <si>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</si>
  <si>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</si>
  <si>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</si>
  <si>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</si>
  <si>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</si>
  <si>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</si>
  <si>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</si>
  <si>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</si>
  <si>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</si>
  <si>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</si>
  <si>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</si>
  <si>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</si>
  <si>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</si>
  <si>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</si>
  <si>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</si>
  <si>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</si>
  <si>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</si>
  <si>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</si>
  <si>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</si>
  <si>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</si>
  <si>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</si>
  <si>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</si>
  <si>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</si>
  <si>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</si>
  <si>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</si>
  <si>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</si>
  <si>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</si>
  <si>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</si>
  <si>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</si>
  <si>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</si>
  <si>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</si>
  <si>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</si>
  <si>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</si>
  <si>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</si>
  <si>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</si>
  <si>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</si>
  <si>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</si>
  <si>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</si>
  <si>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</si>
  <si>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</si>
  <si>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</si>
  <si>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</si>
  <si>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</si>
  <si>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</si>
  <si>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</si>
  <si>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</si>
  <si>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</si>
  <si>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</si>
  <si>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</si>
  <si>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</si>
  <si>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</si>
  <si>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</si>
  <si>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</si>
  <si>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</si>
  <si>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</si>
  <si>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</si>
  <si>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</si>
  <si>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</si>
  <si>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</si>
  <si>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</si>
  <si>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</si>
  <si>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</si>
  <si>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</si>
  <si>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</si>
  <si>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</si>
  <si>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</si>
  <si>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</si>
  <si>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</si>
  <si>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</si>
  <si>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</si>
  <si>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</si>
  <si>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</si>
  <si>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</si>
  <si>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</si>
  <si>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</si>
  <si>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</si>
  <si>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</si>
  <si>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</si>
  <si>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</si>
  <si>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</si>
  <si>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</si>
  <si>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</si>
  <si>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</si>
  <si>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</si>
  <si>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</si>
  <si>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</si>
  <si>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</si>
  <si>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</si>
  <si>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</si>
  <si>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</si>
  <si>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</si>
  <si>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</si>
  <si>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</si>
  <si>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</si>
  <si>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</si>
  <si>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</si>
  <si>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</si>
  <si>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</si>
  <si>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</si>
  <si>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</si>
  <si>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</si>
  <si>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</si>
  <si>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</si>
  <si>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</si>
  <si>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</si>
  <si>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</si>
  <si>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</si>
  <si>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</si>
  <si>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</si>
  <si>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</si>
  <si>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</si>
  <si>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</si>
  <si>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</si>
  <si>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</si>
  <si>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</si>
  <si>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</si>
  <si>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</si>
  <si>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</si>
  <si>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</si>
  <si>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</si>
  <si>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</si>
  <si>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</si>
  <si>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</si>
  <si>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</si>
  <si>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</si>
  <si>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</si>
  <si>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</si>
  <si>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</si>
  <si>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</si>
  <si>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</si>
  <si>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</si>
  <si>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</si>
  <si>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</si>
  <si>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</si>
  <si>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</si>
  <si>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</si>
  <si>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</si>
  <si>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</si>
  <si>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</si>
  <si>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</si>
  <si>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</si>
  <si>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</si>
  <si>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</si>
  <si>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</si>
  <si>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</si>
  <si>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</si>
  <si>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</si>
  <si>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</si>
  <si>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</si>
  <si>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</si>
  <si>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</si>
  <si>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</si>
  <si>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</si>
  <si>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</si>
  <si>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</si>
  <si>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</si>
  <si>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</si>
  <si>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</si>
  <si>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</si>
  <si>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</si>
  <si>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</si>
  <si>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</si>
  <si>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</si>
  <si>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</si>
  <si>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</si>
  <si>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</si>
  <si>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</si>
  <si>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</si>
  <si>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</si>
  <si>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</si>
  <si>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</si>
  <si>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</si>
  <si>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</si>
  <si>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</si>
  <si>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</si>
  <si>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</si>
  <si>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</si>
  <si>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</si>
  <si>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</si>
  <si>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</si>
  <si>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</si>
  <si>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</si>
  <si>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</si>
  <si>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</si>
  <si>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</si>
  <si>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</si>
  <si>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</si>
  <si>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</si>
  <si>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</si>
  <si>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</si>
  <si>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</si>
  <si>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</si>
  <si>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</si>
  <si>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</si>
  <si>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</si>
  <si>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</si>
  <si>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</si>
  <si>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</si>
  <si>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</si>
  <si>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</si>
  <si>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</si>
  <si>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</si>
  <si>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</si>
  <si>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</si>
  <si>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</si>
  <si>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</si>
  <si>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</si>
  <si>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</si>
  <si>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</si>
  <si>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</si>
  <si>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</si>
  <si>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</si>
  <si>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</si>
  <si>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</si>
  <si>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</si>
  <si>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</si>
  <si>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</si>
  <si>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</si>
  <si>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</si>
  <si>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</si>
  <si>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</si>
  <si>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</si>
  <si>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</si>
  <si>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</si>
  <si>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</si>
  <si>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</si>
  <si>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</si>
  <si>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</si>
  <si>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</si>
  <si>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</si>
  <si>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</si>
  <si>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</si>
  <si>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</si>
  <si>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</si>
  <si>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</si>
  <si>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</si>
  <si>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</si>
  <si>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</si>
  <si>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</si>
  <si>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</si>
  <si>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</si>
  <si>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</si>
  <si>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</si>
  <si>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</si>
  <si>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</si>
  <si>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</si>
  <si>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</si>
  <si>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</si>
  <si>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</si>
  <si>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</si>
  <si>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</si>
  <si>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</si>
  <si>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</si>
  <si>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</si>
  <si>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</si>
  <si>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</si>
  <si>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</si>
  <si>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</si>
  <si>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</si>
  <si>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</si>
  <si>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</si>
  <si>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</si>
  <si>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</si>
  <si>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</si>
  <si>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</si>
  <si>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</si>
  <si>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</si>
  <si>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</si>
  <si>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</si>
  <si>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</si>
  <si>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</si>
  <si>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</si>
  <si>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</si>
  <si>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</si>
  <si>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</si>
  <si>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</si>
  <si>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</si>
  <si>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</si>
  <si>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</si>
  <si>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</si>
  <si>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</si>
  <si>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</si>
  <si>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</si>
  <si>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</si>
  <si>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</si>
  <si>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</si>
  <si>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</si>
  <si>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</si>
  <si>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</si>
  <si>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</si>
  <si>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</si>
  <si>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</si>
  <si>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</si>
  <si>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</si>
  <si>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</si>
  <si>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</si>
  <si>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</si>
  <si>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</si>
  <si>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</si>
  <si>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</si>
  <si>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</si>
  <si>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</si>
  <si>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</si>
  <si>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</si>
  <si>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</si>
  <si>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</si>
  <si>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</si>
  <si>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</si>
  <si>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</si>
  <si>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</si>
  <si>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</si>
  <si>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</si>
  <si>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</si>
  <si>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</si>
  <si>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</si>
  <si>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</si>
  <si>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</si>
  <si>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</si>
  <si>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</si>
  <si>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</si>
  <si>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</si>
  <si>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</si>
  <si>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</si>
  <si>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</si>
  <si>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</si>
  <si>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</si>
  <si>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</si>
  <si>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</si>
  <si>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</si>
  <si>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</si>
  <si>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</si>
  <si>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</si>
  <si>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</si>
  <si>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</si>
  <si>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</si>
  <si>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</si>
  <si>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</si>
  <si>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</si>
  <si>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</si>
  <si>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</si>
  <si>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</si>
  <si>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</si>
  <si>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</si>
  <si>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</si>
  <si>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</si>
  <si>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</si>
  <si>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</si>
  <si>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</si>
  <si>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</si>
  <si>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</si>
  <si>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</si>
  <si>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</si>
  <si>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</si>
  <si>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</si>
  <si>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</si>
  <si>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</si>
  <si>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</si>
  <si>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</si>
  <si>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</si>
  <si>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</si>
  <si>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</si>
  <si>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</si>
  <si>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</si>
  <si>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</si>
  <si>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</si>
  <si>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</si>
  <si>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</si>
  <si>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</si>
  <si>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</si>
  <si>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</si>
  <si>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</si>
  <si>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</si>
  <si>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</si>
  <si>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</si>
  <si>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</si>
  <si>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</si>
  <si>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</si>
  <si>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</si>
  <si>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</si>
  <si>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</si>
  <si>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</si>
  <si>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</si>
  <si>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</si>
  <si>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</si>
  <si>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</si>
  <si>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</si>
  <si>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</si>
  <si>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</si>
  <si>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</si>
  <si>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</si>
  <si>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</si>
  <si>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</si>
  <si>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</si>
  <si>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</si>
  <si>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</si>
  <si>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</si>
  <si>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</si>
  <si>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</si>
  <si>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</si>
  <si>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</si>
  <si>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</si>
  <si>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</si>
  <si>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</si>
  <si>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</si>
  <si>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</si>
  <si>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</si>
  <si>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</si>
  <si>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</si>
  <si>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</si>
  <si>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</si>
  <si>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</si>
  <si>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</si>
  <si>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</si>
  <si>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</si>
  <si>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</si>
  <si>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</si>
  <si>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</si>
  <si>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</si>
  <si>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</si>
  <si>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</si>
  <si>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</si>
  <si>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</si>
  <si>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</si>
  <si>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</si>
  <si>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</si>
  <si>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</si>
  <si>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</si>
  <si>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</si>
  <si>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</si>
  <si>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</si>
  <si>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</si>
  <si>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</si>
  <si>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</si>
  <si>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</si>
  <si>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</si>
  <si>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</si>
  <si>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</si>
  <si>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</si>
  <si>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</si>
  <si>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</si>
  <si>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</si>
  <si>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</si>
  <si>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</si>
  <si>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</si>
  <si>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</si>
  <si>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</si>
  <si>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</si>
  <si>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</si>
  <si>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</si>
  <si>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</si>
  <si>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BARTOLA KAŠIĆA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</si>
</sst>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2660449.6800000002</v>
      </c>
      <c r="D2" s="6">
        <f>'PR-RAS'!E6</f>
        <v>3141710.6199999996</v>
      </c>
      <c r="E2" s="6">
        <v>0</v>
      </c>
      <c r="F2" s="6">
        <v>0</v>
      </c>
      <c r="G2" s="7">
        <f t="shared" ref="G2:G264" si="0">(B2/1000)*(C2*1+D2*2)</f>
        <v>8943.8709199999994</v>
      </c>
      <c r="H2" s="7">
        <f t="shared" ref="H2:H264" si="1">ABS(C2-ROUND(C2,0))+ABS(D2-ROUND(D2,0))</f>
        <v>0.70000000018626451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1946912.79</v>
      </c>
      <c r="D46" s="1">
        <f>'PR-RAS'!E50</f>
        <v>2330871.9899999998</v>
      </c>
      <c r="E46" s="1">
        <v>0</v>
      </c>
      <c r="F46" s="1">
        <v>0</v>
      </c>
      <c r="G46" s="2">
        <f t="shared" si="0"/>
        <v>297389.55464999995</v>
      </c>
      <c r="H46" s="2">
        <f t="shared" si="1"/>
        <v>0.22000000020489097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1946596.79</v>
      </c>
      <c r="D64" s="1">
        <f>'PR-RAS'!E68</f>
        <v>2330539.9899999998</v>
      </c>
      <c r="E64" s="1">
        <v>0</v>
      </c>
      <c r="F64" s="1">
        <v>0</v>
      </c>
      <c r="G64" s="2">
        <f t="shared" si="0"/>
        <v>416283.63650999998</v>
      </c>
      <c r="H64" s="2">
        <f t="shared" si="1"/>
        <v>0.22000000020489097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1905388.49</v>
      </c>
      <c r="D65" s="1">
        <f>'PR-RAS'!E69</f>
        <v>2286122.44</v>
      </c>
      <c r="E65" s="1">
        <v>0</v>
      </c>
      <c r="F65" s="1">
        <v>0</v>
      </c>
      <c r="G65" s="2">
        <f t="shared" si="0"/>
        <v>414568.53568000003</v>
      </c>
      <c r="H65" s="2">
        <f t="shared" si="1"/>
        <v>0.92999999993480742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41208.300000000003</v>
      </c>
      <c r="D66" s="1">
        <f>'PR-RAS'!E70</f>
        <v>44417.55</v>
      </c>
      <c r="E66" s="1">
        <v>0</v>
      </c>
      <c r="F66" s="1">
        <v>0</v>
      </c>
      <c r="G66" s="2">
        <f t="shared" si="0"/>
        <v>8452.8210000000017</v>
      </c>
      <c r="H66" s="2">
        <f t="shared" si="1"/>
        <v>0.75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316</v>
      </c>
      <c r="D73" s="1">
        <f>'PR-RAS'!E77</f>
        <v>332</v>
      </c>
      <c r="E73" s="1">
        <v>0</v>
      </c>
      <c r="F73" s="1">
        <v>0</v>
      </c>
      <c r="G73" s="2">
        <f t="shared" si="0"/>
        <v>70.559999999999988</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316</v>
      </c>
      <c r="D74" s="1">
        <f>'PR-RAS'!E78</f>
        <v>332</v>
      </c>
      <c r="E74" s="1">
        <v>0</v>
      </c>
      <c r="F74" s="1">
        <v>0</v>
      </c>
      <c r="G74" s="2">
        <f t="shared" si="0"/>
        <v>71.539999999999992</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0.12</v>
      </c>
      <c r="D78" s="1">
        <f>'PR-RAS'!E82</f>
        <v>0.26</v>
      </c>
      <c r="E78" s="1">
        <v>0</v>
      </c>
      <c r="F78" s="1">
        <v>0</v>
      </c>
      <c r="G78" s="2">
        <f t="shared" si="0"/>
        <v>4.9279999999999997E-2</v>
      </c>
      <c r="H78" s="2">
        <f t="shared" si="1"/>
        <v>0.38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0.12</v>
      </c>
      <c r="D79" s="1">
        <f>'PR-RAS'!E83</f>
        <v>0.26</v>
      </c>
      <c r="E79" s="1">
        <v>0</v>
      </c>
      <c r="F79" s="1">
        <v>0</v>
      </c>
      <c r="G79" s="2">
        <f t="shared" si="0"/>
        <v>4.9919999999999999E-2</v>
      </c>
      <c r="H79" s="2">
        <f t="shared" si="1"/>
        <v>0.38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0.12</v>
      </c>
      <c r="D81" s="1">
        <f>'PR-RAS'!E85</f>
        <v>0.26</v>
      </c>
      <c r="E81" s="1">
        <v>0</v>
      </c>
      <c r="F81" s="1">
        <v>0</v>
      </c>
      <c r="G81" s="2">
        <f t="shared" si="0"/>
        <v>5.1200000000000002E-2</v>
      </c>
      <c r="H81" s="2">
        <f t="shared" si="1"/>
        <v>0.38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96773.96</v>
      </c>
      <c r="D102" s="1">
        <f>'PR-RAS'!E106</f>
        <v>92171.07</v>
      </c>
      <c r="E102" s="1">
        <v>0</v>
      </c>
      <c r="F102" s="1">
        <v>0</v>
      </c>
      <c r="G102" s="2">
        <f t="shared" si="0"/>
        <v>28392.726100000007</v>
      </c>
      <c r="H102" s="2">
        <f t="shared" si="1"/>
        <v>0.11000000000058208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96773.96</v>
      </c>
      <c r="D108" s="1">
        <f>'PR-RAS'!E112</f>
        <v>92171.07</v>
      </c>
      <c r="E108" s="1">
        <v>0</v>
      </c>
      <c r="F108" s="1">
        <v>0</v>
      </c>
      <c r="G108" s="2">
        <f t="shared" si="0"/>
        <v>30079.422700000003</v>
      </c>
      <c r="H108" s="2">
        <f t="shared" si="1"/>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96773.96</v>
      </c>
      <c r="D113" s="1">
        <f>'PR-RAS'!E117</f>
        <v>92171.07</v>
      </c>
      <c r="E113" s="1">
        <v>0</v>
      </c>
      <c r="F113" s="1">
        <v>0</v>
      </c>
      <c r="G113" s="2">
        <f t="shared" si="0"/>
        <v>31485.003200000003</v>
      </c>
      <c r="H113" s="2">
        <f t="shared" si="1"/>
        <v>0.11000000000058208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45776.94</v>
      </c>
      <c r="D120" s="1">
        <f>'PR-RAS'!E124</f>
        <v>31632.22</v>
      </c>
      <c r="E120" s="1">
        <v>0</v>
      </c>
      <c r="F120" s="1">
        <v>0</v>
      </c>
      <c r="G120" s="2">
        <f t="shared" si="0"/>
        <v>12975.924220000001</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31484.240000000002</v>
      </c>
      <c r="D121" s="1">
        <f>'PR-RAS'!E125</f>
        <v>31632.22</v>
      </c>
      <c r="E121" s="1">
        <v>0</v>
      </c>
      <c r="F121" s="1">
        <v>0</v>
      </c>
      <c r="G121" s="2">
        <f t="shared" si="0"/>
        <v>11369.8416</v>
      </c>
      <c r="H121" s="2">
        <f t="shared" si="1"/>
        <v>0.46000000000276486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31484.240000000002</v>
      </c>
      <c r="D123" s="1">
        <f>'PR-RAS'!E127</f>
        <v>31632.22</v>
      </c>
      <c r="E123" s="1">
        <v>0</v>
      </c>
      <c r="F123" s="1">
        <v>0</v>
      </c>
      <c r="G123" s="2">
        <f t="shared" si="0"/>
        <v>11559.338960000001</v>
      </c>
      <c r="H123" s="2">
        <f t="shared" si="1"/>
        <v>0.46000000000276486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14292.699999999999</v>
      </c>
      <c r="D124" s="1">
        <f>'PR-RAS'!E128</f>
        <v>0</v>
      </c>
      <c r="E124" s="1">
        <v>0</v>
      </c>
      <c r="F124" s="1">
        <v>0</v>
      </c>
      <c r="G124" s="2">
        <f t="shared" si="0"/>
        <v>1758.0020999999999</v>
      </c>
      <c r="H124" s="2">
        <f t="shared" si="1"/>
        <v>0.30000000000109139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13650.82</v>
      </c>
      <c r="D125" s="1">
        <f>'PR-RAS'!E129</f>
        <v>0</v>
      </c>
      <c r="E125" s="1">
        <v>0</v>
      </c>
      <c r="F125" s="1">
        <v>0</v>
      </c>
      <c r="G125" s="2">
        <f t="shared" si="0"/>
        <v>1692.7016799999999</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641.88</v>
      </c>
      <c r="D126" s="1">
        <f>'PR-RAS'!E130</f>
        <v>0</v>
      </c>
      <c r="E126" s="1">
        <v>0</v>
      </c>
      <c r="F126" s="1">
        <v>0</v>
      </c>
      <c r="G126" s="2">
        <f t="shared" si="0"/>
        <v>80.234999999999999</v>
      </c>
      <c r="H126" s="2">
        <f t="shared" si="1"/>
        <v>0.12000000000000455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570985.87</v>
      </c>
      <c r="D129" s="1">
        <f>'PR-RAS'!E133</f>
        <v>687035.08</v>
      </c>
      <c r="E129" s="1">
        <v>0</v>
      </c>
      <c r="F129" s="1">
        <v>0</v>
      </c>
      <c r="G129" s="2">
        <f t="shared" si="0"/>
        <v>248967.17183999997</v>
      </c>
      <c r="H129" s="2">
        <f t="shared" si="1"/>
        <v>0.2099999999627471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570985.87</v>
      </c>
      <c r="D130" s="1">
        <f>'PR-RAS'!E134</f>
        <v>687035.08</v>
      </c>
      <c r="E130" s="1">
        <v>0</v>
      </c>
      <c r="F130" s="1">
        <v>0</v>
      </c>
      <c r="G130" s="2">
        <f t="shared" si="0"/>
        <v>250912.22786999997</v>
      </c>
      <c r="H130" s="2">
        <f t="shared" si="1"/>
        <v>0.2099999999627471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541288.31999999995</v>
      </c>
      <c r="D131" s="1">
        <f>'PR-RAS'!E135</f>
        <v>653737.61</v>
      </c>
      <c r="E131" s="1">
        <v>0</v>
      </c>
      <c r="F131" s="1">
        <v>0</v>
      </c>
      <c r="G131" s="2">
        <f t="shared" si="0"/>
        <v>240339.26020000002</v>
      </c>
      <c r="H131" s="2">
        <f t="shared" si="1"/>
        <v>0.7099999999627471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29697.55</v>
      </c>
      <c r="D132" s="1">
        <f>'PR-RAS'!E136</f>
        <v>33297.47</v>
      </c>
      <c r="E132" s="1">
        <v>0</v>
      </c>
      <c r="F132" s="1">
        <v>0</v>
      </c>
      <c r="G132" s="2">
        <f t="shared" si="0"/>
        <v>12614.316190000001</v>
      </c>
      <c r="H132" s="2">
        <f t="shared" si="1"/>
        <v>0.92000000000189175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2504162.4299999997</v>
      </c>
      <c r="D147" s="1">
        <f>'PR-RAS'!E151</f>
        <v>3070655.43</v>
      </c>
      <c r="E147" s="1">
        <v>0</v>
      </c>
      <c r="F147" s="1">
        <v>0</v>
      </c>
      <c r="G147" s="2">
        <f t="shared" si="0"/>
        <v>1262239.1003399999</v>
      </c>
      <c r="H147" s="2">
        <f t="shared" si="1"/>
        <v>0.85999999986961484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1981287.24</v>
      </c>
      <c r="D148" s="1">
        <f>'PR-RAS'!E152</f>
        <v>2443744.6500000004</v>
      </c>
      <c r="E148" s="1">
        <v>0</v>
      </c>
      <c r="F148" s="1">
        <v>0</v>
      </c>
      <c r="G148" s="2">
        <f t="shared" si="0"/>
        <v>1009710.1513800001</v>
      </c>
      <c r="H148" s="2">
        <f t="shared" si="1"/>
        <v>0.58999999961815774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1620268.3499999999</v>
      </c>
      <c r="D149" s="1">
        <f>'PR-RAS'!E153</f>
        <v>2020843.83</v>
      </c>
      <c r="E149" s="1">
        <v>0</v>
      </c>
      <c r="F149" s="1">
        <v>0</v>
      </c>
      <c r="G149" s="2">
        <f t="shared" si="0"/>
        <v>837969.48947999987</v>
      </c>
      <c r="H149" s="2">
        <f t="shared" si="1"/>
        <v>0.51999999978579581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1594369.01</v>
      </c>
      <c r="D150" s="1">
        <f>'PR-RAS'!E154</f>
        <v>1972605.45</v>
      </c>
      <c r="E150" s="1">
        <v>0</v>
      </c>
      <c r="F150" s="1">
        <v>0</v>
      </c>
      <c r="G150" s="2">
        <f t="shared" si="0"/>
        <v>825397.40659000003</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23818.880000000001</v>
      </c>
      <c r="D152" s="1">
        <f>'PR-RAS'!E156</f>
        <v>45835.77</v>
      </c>
      <c r="E152" s="1">
        <v>0</v>
      </c>
      <c r="F152" s="1">
        <v>0</v>
      </c>
      <c r="G152" s="2">
        <f t="shared" si="0"/>
        <v>17439.05342</v>
      </c>
      <c r="H152" s="2">
        <f t="shared" si="1"/>
        <v>0.35000000000218279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2080.46</v>
      </c>
      <c r="D153" s="1">
        <f>'PR-RAS'!E157</f>
        <v>2402.61</v>
      </c>
      <c r="E153" s="1">
        <v>0</v>
      </c>
      <c r="F153" s="1">
        <v>0</v>
      </c>
      <c r="G153" s="2">
        <f t="shared" si="0"/>
        <v>1046.62336</v>
      </c>
      <c r="H153" s="2">
        <f t="shared" si="1"/>
        <v>0.84999999999990905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92533.11</v>
      </c>
      <c r="D154" s="1">
        <f>'PR-RAS'!E158</f>
        <v>90183.93</v>
      </c>
      <c r="E154" s="1">
        <v>0</v>
      </c>
      <c r="F154" s="1">
        <v>0</v>
      </c>
      <c r="G154" s="2">
        <f t="shared" si="0"/>
        <v>41753.848409999991</v>
      </c>
      <c r="H154" s="2">
        <f t="shared" si="1"/>
        <v>0.180000000007567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268485.77999999997</v>
      </c>
      <c r="D155" s="1">
        <f>'PR-RAS'!E159</f>
        <v>332716.89</v>
      </c>
      <c r="E155" s="1">
        <v>0</v>
      </c>
      <c r="F155" s="1">
        <v>0</v>
      </c>
      <c r="G155" s="2">
        <f t="shared" si="0"/>
        <v>143823.61224000002</v>
      </c>
      <c r="H155" s="2">
        <f t="shared" si="1"/>
        <v>0.33000000001629815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268301.55</v>
      </c>
      <c r="D157" s="1">
        <f>'PR-RAS'!E161</f>
        <v>332553.93</v>
      </c>
      <c r="E157" s="1">
        <v>0</v>
      </c>
      <c r="F157" s="1">
        <v>0</v>
      </c>
      <c r="G157" s="2">
        <f t="shared" si="0"/>
        <v>145611.86795999997</v>
      </c>
      <c r="H157" s="2">
        <f t="shared" si="1"/>
        <v>0.52000000001862645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184.23</v>
      </c>
      <c r="D158" s="1">
        <f>'PR-RAS'!E162</f>
        <v>162.96</v>
      </c>
      <c r="E158" s="1">
        <v>0</v>
      </c>
      <c r="F158" s="1">
        <v>0</v>
      </c>
      <c r="G158" s="2">
        <f t="shared" si="0"/>
        <v>80.093549999999993</v>
      </c>
      <c r="H158" s="2">
        <f t="shared" si="1"/>
        <v>0.26999999999998181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443937.04</v>
      </c>
      <c r="D159" s="1">
        <f>'PR-RAS'!E163</f>
        <v>528383.27</v>
      </c>
      <c r="E159" s="1">
        <v>0</v>
      </c>
      <c r="F159" s="1">
        <v>0</v>
      </c>
      <c r="G159" s="2">
        <f t="shared" si="0"/>
        <v>237111.16564000002</v>
      </c>
      <c r="H159" s="2">
        <f t="shared" si="1"/>
        <v>0.30999999999767169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43352.94</v>
      </c>
      <c r="D160" s="1">
        <f>'PR-RAS'!E164</f>
        <v>47286</v>
      </c>
      <c r="E160" s="1">
        <v>0</v>
      </c>
      <c r="F160" s="1">
        <v>0</v>
      </c>
      <c r="G160" s="2">
        <f t="shared" si="0"/>
        <v>21930.065460000002</v>
      </c>
      <c r="H160" s="2">
        <f t="shared" si="1"/>
        <v>5.9999999997671694E-2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8491.9</v>
      </c>
      <c r="D161" s="1">
        <f>'PR-RAS'!E165</f>
        <v>11524.29</v>
      </c>
      <c r="E161" s="1">
        <v>0</v>
      </c>
      <c r="F161" s="1">
        <v>0</v>
      </c>
      <c r="G161" s="2">
        <f t="shared" si="0"/>
        <v>5046.4768000000004</v>
      </c>
      <c r="H161" s="2">
        <f t="shared" si="1"/>
        <v>0.39000000000123691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32444.22</v>
      </c>
      <c r="D162" s="1">
        <f>'PR-RAS'!E166</f>
        <v>34249.449999999997</v>
      </c>
      <c r="E162" s="1">
        <v>0</v>
      </c>
      <c r="F162" s="1">
        <v>0</v>
      </c>
      <c r="G162" s="2">
        <f t="shared" si="0"/>
        <v>16251.84232</v>
      </c>
      <c r="H162" s="2">
        <f t="shared" si="1"/>
        <v>0.66999999999825377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2148.2800000000002</v>
      </c>
      <c r="D163" s="1">
        <f>'PR-RAS'!E167</f>
        <v>1135.6600000000001</v>
      </c>
      <c r="E163" s="1">
        <v>0</v>
      </c>
      <c r="F163" s="1">
        <v>0</v>
      </c>
      <c r="G163" s="2">
        <f t="shared" si="0"/>
        <v>715.97520000000009</v>
      </c>
      <c r="H163" s="2">
        <f t="shared" si="1"/>
        <v>0.62000000000011823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268.54000000000002</v>
      </c>
      <c r="D164" s="1">
        <f>'PR-RAS'!E168</f>
        <v>376.6</v>
      </c>
      <c r="E164" s="1">
        <v>0</v>
      </c>
      <c r="F164" s="1">
        <v>0</v>
      </c>
      <c r="G164" s="2">
        <f t="shared" si="0"/>
        <v>166.54362</v>
      </c>
      <c r="H164" s="2">
        <f t="shared" si="1"/>
        <v>0.8599999999999568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221727.27999999997</v>
      </c>
      <c r="D165" s="1">
        <f>'PR-RAS'!E169</f>
        <v>250151.03</v>
      </c>
      <c r="E165" s="1">
        <v>0</v>
      </c>
      <c r="F165" s="1">
        <v>0</v>
      </c>
      <c r="G165" s="2">
        <f t="shared" si="0"/>
        <v>118412.81176</v>
      </c>
      <c r="H165" s="2">
        <f t="shared" si="1"/>
        <v>0.30999999996856786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22036.57</v>
      </c>
      <c r="D166" s="1">
        <f>'PR-RAS'!E170</f>
        <v>19833.93</v>
      </c>
      <c r="E166" s="1">
        <v>0</v>
      </c>
      <c r="F166" s="1">
        <v>0</v>
      </c>
      <c r="G166" s="2">
        <f t="shared" si="0"/>
        <v>10181.230950000001</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107706.14</v>
      </c>
      <c r="D167" s="1">
        <f>'PR-RAS'!E171</f>
        <v>127085.49</v>
      </c>
      <c r="E167" s="1">
        <v>0</v>
      </c>
      <c r="F167" s="1">
        <v>0</v>
      </c>
      <c r="G167" s="2">
        <f t="shared" si="0"/>
        <v>60071.601920000001</v>
      </c>
      <c r="H167" s="2">
        <f t="shared" si="1"/>
        <v>0.63000000000465661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77732.679999999993</v>
      </c>
      <c r="D168" s="1">
        <f>'PR-RAS'!E172</f>
        <v>75392.37</v>
      </c>
      <c r="E168" s="1">
        <v>0</v>
      </c>
      <c r="F168" s="1">
        <v>0</v>
      </c>
      <c r="G168" s="2">
        <f t="shared" si="0"/>
        <v>38162.409139999996</v>
      </c>
      <c r="H168" s="2">
        <f t="shared" si="1"/>
        <v>0.69000000000232831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9416.18</v>
      </c>
      <c r="D169" s="1">
        <f>'PR-RAS'!E173</f>
        <v>9320.77</v>
      </c>
      <c r="E169" s="1">
        <v>0</v>
      </c>
      <c r="F169" s="1">
        <v>0</v>
      </c>
      <c r="G169" s="2">
        <f t="shared" si="0"/>
        <v>4713.6969600000002</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3721.38</v>
      </c>
      <c r="D170" s="1">
        <f>'PR-RAS'!E174</f>
        <v>16413.09</v>
      </c>
      <c r="E170" s="1">
        <v>0</v>
      </c>
      <c r="F170" s="1">
        <v>0</v>
      </c>
      <c r="G170" s="2">
        <f t="shared" si="0"/>
        <v>6176.5376400000005</v>
      </c>
      <c r="H170" s="2">
        <f t="shared" si="1"/>
        <v>0.47000000000025466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1114.33</v>
      </c>
      <c r="D172" s="1">
        <f>'PR-RAS'!E176</f>
        <v>2105.38</v>
      </c>
      <c r="E172" s="1">
        <v>0</v>
      </c>
      <c r="F172" s="1">
        <v>0</v>
      </c>
      <c r="G172" s="2">
        <f t="shared" si="0"/>
        <v>910.59039000000007</v>
      </c>
      <c r="H172" s="2">
        <f t="shared" si="1"/>
        <v>0.71000000000003638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153646.43</v>
      </c>
      <c r="D173" s="1">
        <f>'PR-RAS'!E177</f>
        <v>201770.91</v>
      </c>
      <c r="E173" s="1">
        <v>0</v>
      </c>
      <c r="F173" s="1">
        <v>0</v>
      </c>
      <c r="G173" s="2">
        <f t="shared" si="0"/>
        <v>95836.378999999986</v>
      </c>
      <c r="H173" s="2">
        <f t="shared" si="1"/>
        <v>0.51999999998952262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11259.59</v>
      </c>
      <c r="D174" s="1">
        <f>'PR-RAS'!E178</f>
        <v>10230.9</v>
      </c>
      <c r="E174" s="1">
        <v>0</v>
      </c>
      <c r="F174" s="1">
        <v>0</v>
      </c>
      <c r="G174" s="2">
        <f t="shared" si="0"/>
        <v>5487.8004699999992</v>
      </c>
      <c r="H174" s="2">
        <f t="shared" si="1"/>
        <v>0.51000000000021828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20768.23</v>
      </c>
      <c r="D175" s="1">
        <f>'PR-RAS'!E179</f>
        <v>73824.2</v>
      </c>
      <c r="E175" s="1">
        <v>0</v>
      </c>
      <c r="F175" s="1">
        <v>0</v>
      </c>
      <c r="G175" s="2">
        <f t="shared" si="0"/>
        <v>29304.493619999997</v>
      </c>
      <c r="H175" s="2">
        <f t="shared" si="1"/>
        <v>0.42999999999665306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16449.52</v>
      </c>
      <c r="D177" s="1">
        <f>'PR-RAS'!E181</f>
        <v>19672.78</v>
      </c>
      <c r="E177" s="1">
        <v>0</v>
      </c>
      <c r="F177" s="1">
        <v>0</v>
      </c>
      <c r="G177" s="2">
        <f t="shared" si="0"/>
        <v>9819.9340799999991</v>
      </c>
      <c r="H177" s="2">
        <f t="shared" si="1"/>
        <v>0.7000000000007276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2143.75</v>
      </c>
      <c r="D178" s="1">
        <f>'PR-RAS'!E182</f>
        <v>2424.5700000000002</v>
      </c>
      <c r="E178" s="1">
        <v>0</v>
      </c>
      <c r="F178" s="1">
        <v>0</v>
      </c>
      <c r="G178" s="2">
        <f t="shared" si="0"/>
        <v>1237.74153</v>
      </c>
      <c r="H178" s="2">
        <f t="shared" si="1"/>
        <v>0.67999999999983629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5815.36</v>
      </c>
      <c r="D179" s="1">
        <f>'PR-RAS'!E183</f>
        <v>5157.8999999999996</v>
      </c>
      <c r="E179" s="1">
        <v>0</v>
      </c>
      <c r="F179" s="1">
        <v>0</v>
      </c>
      <c r="G179" s="2">
        <f t="shared" si="0"/>
        <v>2871.3464799999997</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23011.85</v>
      </c>
      <c r="D180" s="1">
        <f>'PR-RAS'!E184</f>
        <v>17780.11</v>
      </c>
      <c r="E180" s="1">
        <v>0</v>
      </c>
      <c r="F180" s="1">
        <v>0</v>
      </c>
      <c r="G180" s="2">
        <f t="shared" si="0"/>
        <v>10484.400529999999</v>
      </c>
      <c r="H180" s="2">
        <f t="shared" si="1"/>
        <v>0.26000000000203727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3256.19</v>
      </c>
      <c r="D181" s="1">
        <f>'PR-RAS'!E185</f>
        <v>2723.14</v>
      </c>
      <c r="E181" s="1">
        <v>0</v>
      </c>
      <c r="F181" s="1">
        <v>0</v>
      </c>
      <c r="G181" s="2">
        <f t="shared" si="0"/>
        <v>1566.4445999999998</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70814.5</v>
      </c>
      <c r="D182" s="1">
        <f>'PR-RAS'!E186</f>
        <v>69829.87</v>
      </c>
      <c r="E182" s="1">
        <v>0</v>
      </c>
      <c r="F182" s="1">
        <v>0</v>
      </c>
      <c r="G182" s="2">
        <f t="shared" si="0"/>
        <v>38095.837439999996</v>
      </c>
      <c r="H182" s="2">
        <f t="shared" si="1"/>
        <v>0.63000000000465661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25210.39</v>
      </c>
      <c r="D184" s="1">
        <f>'PR-RAS'!E188</f>
        <v>29175.33</v>
      </c>
      <c r="E184" s="1">
        <v>0</v>
      </c>
      <c r="F184" s="1">
        <v>0</v>
      </c>
      <c r="G184" s="2">
        <f t="shared" si="0"/>
        <v>15291.67215</v>
      </c>
      <c r="H184" s="2">
        <f t="shared" si="1"/>
        <v>0.72000000000116415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4690.5200000000004</v>
      </c>
      <c r="D185" s="1">
        <f>'PR-RAS'!E189</f>
        <v>4111.21</v>
      </c>
      <c r="E185" s="1">
        <v>0</v>
      </c>
      <c r="F185" s="1">
        <v>0</v>
      </c>
      <c r="G185" s="2">
        <f t="shared" si="0"/>
        <v>2375.9809599999999</v>
      </c>
      <c r="H185" s="2">
        <f t="shared" si="1"/>
        <v>0.68999999999959982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890.55</v>
      </c>
      <c r="D187" s="1">
        <f>'PR-RAS'!E191</f>
        <v>0</v>
      </c>
      <c r="E187" s="1">
        <v>0</v>
      </c>
      <c r="F187" s="1">
        <v>0</v>
      </c>
      <c r="G187" s="2">
        <f t="shared" si="0"/>
        <v>165.64229999999998</v>
      </c>
      <c r="H187" s="2">
        <f t="shared" si="1"/>
        <v>0.45000000000004547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372.55</v>
      </c>
      <c r="D188" s="1">
        <f>'PR-RAS'!E192</f>
        <v>253.09</v>
      </c>
      <c r="E188" s="1">
        <v>0</v>
      </c>
      <c r="F188" s="1">
        <v>0</v>
      </c>
      <c r="G188" s="2">
        <f t="shared" si="0"/>
        <v>164.32250999999999</v>
      </c>
      <c r="H188" s="2">
        <f t="shared" si="1"/>
        <v>0.53999999999999204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5680.48</v>
      </c>
      <c r="D189" s="1">
        <f>'PR-RAS'!E193</f>
        <v>6481.88</v>
      </c>
      <c r="E189" s="1">
        <v>0</v>
      </c>
      <c r="F189" s="1">
        <v>0</v>
      </c>
      <c r="G189" s="2">
        <f t="shared" si="0"/>
        <v>3505.1171199999994</v>
      </c>
      <c r="H189" s="2">
        <f t="shared" si="1"/>
        <v>0.5999999999994543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4510.5600000000004</v>
      </c>
      <c r="D190" s="1">
        <f>'PR-RAS'!E194</f>
        <v>3537.43</v>
      </c>
      <c r="E190" s="1">
        <v>0</v>
      </c>
      <c r="F190" s="1">
        <v>0</v>
      </c>
      <c r="G190" s="2">
        <f t="shared" si="0"/>
        <v>2189.6443800000002</v>
      </c>
      <c r="H190" s="2">
        <f t="shared" si="1"/>
        <v>0.86999999999943611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9065.73</v>
      </c>
      <c r="D191" s="1">
        <f>'PR-RAS'!E195</f>
        <v>14791.72</v>
      </c>
      <c r="E191" s="1">
        <v>0</v>
      </c>
      <c r="F191" s="1">
        <v>0</v>
      </c>
      <c r="G191" s="2">
        <f t="shared" si="0"/>
        <v>7343.3422999999993</v>
      </c>
      <c r="H191" s="2">
        <f t="shared" si="1"/>
        <v>0.55000000000109139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6596.2300000000005</v>
      </c>
      <c r="D192" s="1">
        <f>'PR-RAS'!E196</f>
        <v>7282.1200000000008</v>
      </c>
      <c r="E192" s="1">
        <v>0</v>
      </c>
      <c r="F192" s="1">
        <v>0</v>
      </c>
      <c r="G192" s="2">
        <f t="shared" si="0"/>
        <v>4041.6497700000004</v>
      </c>
      <c r="H192" s="2">
        <f t="shared" si="1"/>
        <v>0.35000000000127329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6596.2300000000005</v>
      </c>
      <c r="D206" s="1">
        <f>'PR-RAS'!E210</f>
        <v>7282.1200000000008</v>
      </c>
      <c r="E206" s="1">
        <v>0</v>
      </c>
      <c r="F206" s="1">
        <v>0</v>
      </c>
      <c r="G206" s="2">
        <f t="shared" si="0"/>
        <v>4337.89635</v>
      </c>
      <c r="H206" s="2">
        <f t="shared" si="1"/>
        <v>0.35000000000127329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1883.93</v>
      </c>
      <c r="D207" s="1">
        <f>'PR-RAS'!E211</f>
        <v>2103.73</v>
      </c>
      <c r="E207" s="1">
        <v>0</v>
      </c>
      <c r="F207" s="1">
        <v>0</v>
      </c>
      <c r="G207" s="2">
        <f t="shared" si="0"/>
        <v>1254.8263400000001</v>
      </c>
      <c r="H207" s="2">
        <f t="shared" si="1"/>
        <v>0.33999999999991815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4712.3</v>
      </c>
      <c r="D209" s="1">
        <f>'PR-RAS'!E213</f>
        <v>5178.3900000000003</v>
      </c>
      <c r="E209" s="1">
        <v>0</v>
      </c>
      <c r="F209" s="1">
        <v>0</v>
      </c>
      <c r="G209" s="2">
        <f t="shared" si="0"/>
        <v>3134.3686400000001</v>
      </c>
      <c r="H209" s="2">
        <f t="shared" si="1"/>
        <v>0.69000000000050932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69324.94</v>
      </c>
      <c r="D248" s="1">
        <f>'PR-RAS'!E252</f>
        <v>88912.57</v>
      </c>
      <c r="E248" s="1">
        <v>0</v>
      </c>
      <c r="F248" s="1">
        <v>0</v>
      </c>
      <c r="G248" s="2">
        <f t="shared" si="0"/>
        <v>61046.069760000006</v>
      </c>
      <c r="H248" s="2">
        <f t="shared" si="1"/>
        <v>0.48999999999068677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69324.94</v>
      </c>
      <c r="D255" s="1">
        <f>'PR-RAS'!E259</f>
        <v>88912.57</v>
      </c>
      <c r="E255" s="1">
        <v>0</v>
      </c>
      <c r="F255" s="1">
        <v>0</v>
      </c>
      <c r="G255" s="2">
        <f t="shared" si="0"/>
        <v>62776.120320000002</v>
      </c>
      <c r="H255" s="2">
        <f t="shared" si="1"/>
        <v>0.48999999999068677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1550</v>
      </c>
      <c r="D256" s="1">
        <f>'PR-RAS'!E260</f>
        <v>1650</v>
      </c>
      <c r="E256" s="1">
        <v>0</v>
      </c>
      <c r="F256" s="1">
        <v>0</v>
      </c>
      <c r="G256" s="2">
        <f t="shared" si="0"/>
        <v>1236.75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67774.94</v>
      </c>
      <c r="D257" s="1">
        <f>'PR-RAS'!E261</f>
        <v>87262.57</v>
      </c>
      <c r="E257" s="1">
        <v>0</v>
      </c>
      <c r="F257" s="1">
        <v>0</v>
      </c>
      <c r="G257" s="2">
        <f t="shared" si="0"/>
        <v>62028.820480000002</v>
      </c>
      <c r="H257" s="2">
        <f t="shared" si="1"/>
        <v>0.48999999999068677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3016.98</v>
      </c>
      <c r="D259" s="1">
        <f>'PR-RAS'!E263</f>
        <v>2332.8200000000002</v>
      </c>
      <c r="E259" s="1">
        <v>0</v>
      </c>
      <c r="F259" s="1">
        <v>0</v>
      </c>
      <c r="G259" s="2">
        <f t="shared" si="0"/>
        <v>1982.1159600000003</v>
      </c>
      <c r="H259" s="2">
        <f t="shared" si="1"/>
        <v>0.1999999999998181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3016.98</v>
      </c>
      <c r="D260" s="1">
        <f>'PR-RAS'!E264</f>
        <v>2332.8200000000002</v>
      </c>
      <c r="E260" s="1">
        <v>0</v>
      </c>
      <c r="F260" s="1">
        <v>0</v>
      </c>
      <c r="G260" s="2">
        <f t="shared" si="0"/>
        <v>1989.7985800000004</v>
      </c>
      <c r="H260" s="2">
        <f t="shared" si="1"/>
        <v>0.1999999999998181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770</v>
      </c>
      <c r="D261" s="1">
        <f>'PR-RAS'!E265</f>
        <v>0</v>
      </c>
      <c r="E261" s="1">
        <v>0</v>
      </c>
      <c r="F261" s="1">
        <v>0</v>
      </c>
      <c r="G261" s="2">
        <f t="shared" si="0"/>
        <v>200.20000000000002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2246.98</v>
      </c>
      <c r="D262" s="1">
        <f>'PR-RAS'!E266</f>
        <v>2332.8200000000002</v>
      </c>
      <c r="E262" s="1">
        <v>0</v>
      </c>
      <c r="F262" s="1">
        <v>0</v>
      </c>
      <c r="G262" s="2">
        <f t="shared" si="0"/>
        <v>1804.1938200000002</v>
      </c>
      <c r="H262" s="2">
        <f t="shared" si="1"/>
        <v>0.1999999999998181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2504162.4299999997</v>
      </c>
      <c r="D285" s="1">
        <f>'PR-RAS'!E289</f>
        <v>3070655.43</v>
      </c>
      <c r="E285" s="1">
        <v>0</v>
      </c>
      <c r="F285" s="1">
        <v>0</v>
      </c>
      <c r="G285" s="2">
        <f t="shared" si="8"/>
        <v>2455314.4143599994</v>
      </c>
      <c r="H285" s="2">
        <f t="shared" si="9"/>
        <v>0.85999999986961484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156287.25000000047</v>
      </c>
      <c r="D286" s="1">
        <f>'PR-RAS'!E290</f>
        <v>71055.189999999478</v>
      </c>
      <c r="E286" s="1">
        <v>0</v>
      </c>
      <c r="F286" s="1">
        <v>0</v>
      </c>
      <c r="G286" s="2">
        <f t="shared" si="8"/>
        <v>85043.32454999983</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97275.28</v>
      </c>
      <c r="D288" s="1">
        <f>'PR-RAS'!E292</f>
        <v>170826.07</v>
      </c>
      <c r="E288" s="1">
        <v>0</v>
      </c>
      <c r="F288" s="1">
        <v>0</v>
      </c>
      <c r="G288" s="2">
        <f t="shared" si="8"/>
        <v>125972.16954</v>
      </c>
      <c r="H288" s="2">
        <f t="shared" si="9"/>
        <v>0.35000000000582077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20667.71</v>
      </c>
      <c r="D290" s="1">
        <f>'PR-RAS'!E294</f>
        <v>19433.95</v>
      </c>
      <c r="E290" s="1">
        <v>0</v>
      </c>
      <c r="F290" s="1">
        <v>0</v>
      </c>
      <c r="G290" s="2">
        <f t="shared" si="8"/>
        <v>17205.791289999997</v>
      </c>
      <c r="H290" s="2">
        <f t="shared" si="9"/>
        <v>0.34000000000014552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2907.6</v>
      </c>
      <c r="D291" s="1">
        <f>'PR-RAS'!E295</f>
        <v>1934.08</v>
      </c>
      <c r="E291" s="1">
        <v>0</v>
      </c>
      <c r="F291" s="1">
        <v>0</v>
      </c>
      <c r="G291" s="2">
        <f t="shared" si="8"/>
        <v>1964.9703999999999</v>
      </c>
      <c r="H291" s="2">
        <f t="shared" si="9"/>
        <v>0.48000000000001819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300</v>
      </c>
      <c r="E293" s="1">
        <v>0</v>
      </c>
      <c r="F293" s="1">
        <v>0</v>
      </c>
      <c r="G293" s="2">
        <f t="shared" si="8"/>
        <v>175.2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300</v>
      </c>
      <c r="E306" s="1">
        <v>0</v>
      </c>
      <c r="F306" s="1">
        <v>0</v>
      </c>
      <c r="G306" s="2">
        <f t="shared" si="8"/>
        <v>183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300</v>
      </c>
      <c r="E312" s="1">
        <v>0</v>
      </c>
      <c r="F312" s="1">
        <v>0</v>
      </c>
      <c r="G312" s="2">
        <f t="shared" si="8"/>
        <v>186.6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300</v>
      </c>
      <c r="E319" s="1">
        <v>0</v>
      </c>
      <c r="F319" s="1">
        <v>0</v>
      </c>
      <c r="G319" s="2">
        <f t="shared" si="8"/>
        <v>190.8</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90537</v>
      </c>
      <c r="D345" s="1">
        <f>'PR-RAS'!E350</f>
        <v>104675.19000000002</v>
      </c>
      <c r="E345" s="1">
        <v>0</v>
      </c>
      <c r="F345" s="1">
        <v>0</v>
      </c>
      <c r="G345" s="2">
        <f t="shared" si="8"/>
        <v>103161.25872</v>
      </c>
      <c r="H345" s="2">
        <f t="shared" si="9"/>
        <v>0.19000000001688022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90537</v>
      </c>
      <c r="D358" s="1">
        <f>'PR-RAS'!E363</f>
        <v>104675.19000000002</v>
      </c>
      <c r="E358" s="1">
        <v>0</v>
      </c>
      <c r="F358" s="1">
        <v>0</v>
      </c>
      <c r="G358" s="2">
        <f t="shared" si="8"/>
        <v>107059.79466</v>
      </c>
      <c r="H358" s="2">
        <f t="shared" si="9"/>
        <v>0.19000000001688022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46924.399999999994</v>
      </c>
      <c r="D364" s="1">
        <f>'PR-RAS'!E369</f>
        <v>57712.850000000006</v>
      </c>
      <c r="E364" s="1">
        <v>0</v>
      </c>
      <c r="F364" s="1">
        <v>0</v>
      </c>
      <c r="G364" s="2">
        <f t="shared" si="8"/>
        <v>58933.086300000003</v>
      </c>
      <c r="H364" s="2">
        <f t="shared" si="9"/>
        <v>0.54999999998835847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27778.02</v>
      </c>
      <c r="D365" s="1">
        <f>'PR-RAS'!E370</f>
        <v>15752.43</v>
      </c>
      <c r="E365" s="1">
        <v>0</v>
      </c>
      <c r="F365" s="1">
        <v>0</v>
      </c>
      <c r="G365" s="2">
        <f t="shared" si="8"/>
        <v>21578.96832</v>
      </c>
      <c r="H365" s="2">
        <f t="shared" si="9"/>
        <v>0.4500000000007276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1625.33</v>
      </c>
      <c r="D367" s="1">
        <f>'PR-RAS'!E372</f>
        <v>3811.5</v>
      </c>
      <c r="E367" s="1">
        <v>0</v>
      </c>
      <c r="F367" s="1">
        <v>0</v>
      </c>
      <c r="G367" s="2">
        <f t="shared" si="8"/>
        <v>3384.8887799999998</v>
      </c>
      <c r="H367" s="2">
        <f t="shared" si="9"/>
        <v>0.82999999999992724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922.38</v>
      </c>
      <c r="E370" s="1">
        <v>0</v>
      </c>
      <c r="F370" s="1">
        <v>0</v>
      </c>
      <c r="G370" s="2">
        <f t="shared" si="8"/>
        <v>680.71644000000003</v>
      </c>
      <c r="H370" s="2">
        <f t="shared" si="9"/>
        <v>0.37999999999999545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17521.05</v>
      </c>
      <c r="D371" s="1">
        <f>'PR-RAS'!E376</f>
        <v>37226.54</v>
      </c>
      <c r="E371" s="1">
        <v>0</v>
      </c>
      <c r="F371" s="1">
        <v>0</v>
      </c>
      <c r="G371" s="2">
        <f t="shared" si="8"/>
        <v>34030.428100000005</v>
      </c>
      <c r="H371" s="2">
        <f t="shared" si="9"/>
        <v>0.50999999999839929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43612.6</v>
      </c>
      <c r="D378" s="1">
        <f>'PR-RAS'!E383</f>
        <v>46594.35</v>
      </c>
      <c r="E378" s="1">
        <v>0</v>
      </c>
      <c r="F378" s="1">
        <v>0</v>
      </c>
      <c r="G378" s="2">
        <f t="shared" si="8"/>
        <v>51574.090099999994</v>
      </c>
      <c r="H378" s="2">
        <f t="shared" si="9"/>
        <v>0.75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43612.6</v>
      </c>
      <c r="D379" s="1">
        <f>'PR-RAS'!E384</f>
        <v>46594.35</v>
      </c>
      <c r="E379" s="1">
        <v>0</v>
      </c>
      <c r="F379" s="1">
        <v>0</v>
      </c>
      <c r="G379" s="2">
        <f t="shared" si="8"/>
        <v>51710.891399999993</v>
      </c>
      <c r="H379" s="2">
        <f t="shared" si="9"/>
        <v>0.75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367.99</v>
      </c>
      <c r="E386" s="1">
        <v>0</v>
      </c>
      <c r="F386" s="1">
        <v>0</v>
      </c>
      <c r="G386" s="2">
        <f t="shared" si="8"/>
        <v>283.35230000000001</v>
      </c>
      <c r="H386" s="2">
        <f t="shared" si="9"/>
        <v>9.9999999999909051E-3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367.99</v>
      </c>
      <c r="E388" s="1">
        <v>0</v>
      </c>
      <c r="F388" s="1">
        <v>0</v>
      </c>
      <c r="G388" s="2">
        <f t="shared" si="8"/>
        <v>284.82426000000004</v>
      </c>
      <c r="H388" s="2">
        <f t="shared" si="9"/>
        <v>9.9999999999909051E-3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90537</v>
      </c>
      <c r="D403" s="1">
        <f>'PR-RAS'!E408</f>
        <v>104375.19000000002</v>
      </c>
      <c r="E403" s="1">
        <v>0</v>
      </c>
      <c r="F403" s="1">
        <v>0</v>
      </c>
      <c r="G403" s="2">
        <f t="shared" si="8"/>
        <v>120313.52676000001</v>
      </c>
      <c r="H403" s="2">
        <f t="shared" si="9"/>
        <v>0.19000000001688022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58898.55</v>
      </c>
      <c r="D405" s="1">
        <f>'PR-RAS'!E410</f>
        <v>90537</v>
      </c>
      <c r="E405" s="1">
        <v>0</v>
      </c>
      <c r="F405" s="1">
        <v>0</v>
      </c>
      <c r="G405" s="2">
        <f t="shared" si="8"/>
        <v>96948.910199999998</v>
      </c>
      <c r="H405" s="2">
        <f t="shared" si="9"/>
        <v>0.44999999999708962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2660449.6800000002</v>
      </c>
      <c r="D407" s="1">
        <f>'PR-RAS'!E412</f>
        <v>3142010.6199999996</v>
      </c>
      <c r="E407" s="1">
        <v>0</v>
      </c>
      <c r="F407" s="1">
        <v>0</v>
      </c>
      <c r="G407" s="2">
        <f t="shared" si="8"/>
        <v>3631455.1935200002</v>
      </c>
      <c r="H407" s="2">
        <f t="shared" si="9"/>
        <v>0.70000000018626451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2594699.4299999997</v>
      </c>
      <c r="D408" s="1">
        <f>'PR-RAS'!E413</f>
        <v>3175330.62</v>
      </c>
      <c r="E408" s="1">
        <v>0</v>
      </c>
      <c r="F408" s="1">
        <v>0</v>
      </c>
      <c r="G408" s="2">
        <f t="shared" si="8"/>
        <v>3640761.7926899996</v>
      </c>
      <c r="H408" s="2">
        <f t="shared" si="9"/>
        <v>0.80999999959021807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65750.250000000466</v>
      </c>
      <c r="D409" s="1">
        <f>'PR-RAS'!E414</f>
        <v>0</v>
      </c>
      <c r="E409" s="1">
        <v>0</v>
      </c>
      <c r="F409" s="1">
        <v>0</v>
      </c>
      <c r="G409" s="2">
        <f t="shared" si="8"/>
        <v>26826.102000000188</v>
      </c>
      <c r="H409" s="2">
        <f t="shared" si="9"/>
        <v>0.25000000046566129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33320.000000000466</v>
      </c>
      <c r="E410" s="1">
        <v>0</v>
      </c>
      <c r="F410" s="1">
        <v>0</v>
      </c>
      <c r="G410" s="2">
        <f t="shared" si="8"/>
        <v>27255.76000000038</v>
      </c>
      <c r="H410" s="2">
        <f t="shared" si="9"/>
        <v>4.6566128730773926E-10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38376.729999999996</v>
      </c>
      <c r="D411" s="1">
        <f>'PR-RAS'!E416</f>
        <v>80289.070000000007</v>
      </c>
      <c r="E411" s="1">
        <v>0</v>
      </c>
      <c r="F411" s="1">
        <v>0</v>
      </c>
      <c r="G411" s="2">
        <f t="shared" si="8"/>
        <v>81571.496699999989</v>
      </c>
      <c r="H411" s="2">
        <f t="shared" si="9"/>
        <v>0.34000000001105946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20667.71</v>
      </c>
      <c r="D413" s="1">
        <f>'PR-RAS'!E418</f>
        <v>19433.95</v>
      </c>
      <c r="E413" s="1">
        <v>0</v>
      </c>
      <c r="F413" s="1">
        <v>0</v>
      </c>
      <c r="G413" s="2">
        <f t="shared" si="8"/>
        <v>24528.671319999998</v>
      </c>
      <c r="H413" s="2">
        <f t="shared" si="9"/>
        <v>0.34000000000014552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5054.88</v>
      </c>
      <c r="D631" s="1">
        <f>'PR-RAS'!E637</f>
        <v>0</v>
      </c>
      <c r="E631" s="1">
        <v>0</v>
      </c>
      <c r="F631" s="1">
        <v>0</v>
      </c>
      <c r="G631" s="2">
        <f t="shared" si="10"/>
        <v>3184.5744</v>
      </c>
      <c r="H631" s="2">
        <f t="shared" si="11"/>
        <v>0.11999999999989086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2660449.6800000002</v>
      </c>
      <c r="D633" s="1">
        <f>'PR-RAS'!E639</f>
        <v>3142010.6199999996</v>
      </c>
      <c r="E633" s="1">
        <v>0</v>
      </c>
      <c r="F633" s="1">
        <v>0</v>
      </c>
      <c r="G633" s="2">
        <f t="shared" si="10"/>
        <v>5652905.6214399999</v>
      </c>
      <c r="H633" s="2">
        <f t="shared" si="11"/>
        <v>0.70000000018626451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2594699.4299999997</v>
      </c>
      <c r="D634" s="1">
        <f>'PR-RAS'!E640</f>
        <v>3175330.62</v>
      </c>
      <c r="E634" s="1">
        <v>0</v>
      </c>
      <c r="F634" s="1">
        <v>0</v>
      </c>
      <c r="G634" s="2">
        <f t="shared" si="10"/>
        <v>5662413.3041099999</v>
      </c>
      <c r="H634" s="2">
        <f t="shared" si="11"/>
        <v>0.80999999959021807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65750.250000000466</v>
      </c>
      <c r="D635" s="1">
        <f>'PR-RAS'!E641</f>
        <v>0</v>
      </c>
      <c r="E635" s="1">
        <v>0</v>
      </c>
      <c r="F635" s="1">
        <v>0</v>
      </c>
      <c r="G635" s="2">
        <f t="shared" si="10"/>
        <v>41685.658500000296</v>
      </c>
      <c r="H635" s="2">
        <f t="shared" si="11"/>
        <v>0.25000000046566129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33320.000000000466</v>
      </c>
      <c r="E636" s="1">
        <v>0</v>
      </c>
      <c r="F636" s="1">
        <v>0</v>
      </c>
      <c r="G636" s="2">
        <f t="shared" si="10"/>
        <v>42316.400000000591</v>
      </c>
      <c r="H636" s="2">
        <f t="shared" si="11"/>
        <v>4.6566128730773926E-10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43431.609999999993</v>
      </c>
      <c r="D637" s="1">
        <f>'PR-RAS'!E643</f>
        <v>80289.070000000007</v>
      </c>
      <c r="E637" s="1">
        <v>0</v>
      </c>
      <c r="F637" s="1">
        <v>0</v>
      </c>
      <c r="G637" s="2">
        <f t="shared" si="10"/>
        <v>129750.201</v>
      </c>
      <c r="H637" s="2">
        <f t="shared" si="11"/>
        <v>0.4600000000136788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109181.86000000045</v>
      </c>
      <c r="D639" s="1">
        <f>'PR-RAS'!E645</f>
        <v>46969.069999999541</v>
      </c>
      <c r="E639" s="1">
        <v>0</v>
      </c>
      <c r="F639" s="1">
        <v>0</v>
      </c>
      <c r="G639" s="2">
        <f t="shared" si="10"/>
        <v>129590.55999999971</v>
      </c>
      <c r="H639" s="2">
        <f t="shared" si="11"/>
        <v>0.20999999908963218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174148.1</v>
      </c>
      <c r="D641" s="1">
        <f>'PR-RAS'!E647</f>
        <v>209232.64000000001</v>
      </c>
      <c r="E641" s="1">
        <v>0</v>
      </c>
      <c r="F641" s="1">
        <v>0</v>
      </c>
      <c r="G641" s="2">
        <f t="shared" si="10"/>
        <v>379272.56320000003</v>
      </c>
      <c r="H641" s="2">
        <f t="shared" si="11"/>
        <v>0.45999999999185093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54028.55</v>
      </c>
      <c r="D642" s="1">
        <f>'PR-RAS'!E649</f>
        <v>130121.93</v>
      </c>
      <c r="E642" s="1">
        <v>0</v>
      </c>
      <c r="F642" s="1">
        <v>0</v>
      </c>
      <c r="G642" s="2">
        <f t="shared" si="10"/>
        <v>201448.61481</v>
      </c>
      <c r="H642" s="2">
        <f t="shared" si="11"/>
        <v>0.52000000000407454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1002706.89</v>
      </c>
      <c r="D643" s="1">
        <f>'PR-RAS'!E650</f>
        <v>1061142.19</v>
      </c>
      <c r="E643" s="1">
        <v>0</v>
      </c>
      <c r="F643" s="1">
        <v>0</v>
      </c>
      <c r="G643" s="2">
        <f t="shared" si="10"/>
        <v>2006244.39534</v>
      </c>
      <c r="H643" s="2">
        <f t="shared" si="11"/>
        <v>0.29999999993015081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926613.51</v>
      </c>
      <c r="D644" s="1">
        <f>'PR-RAS'!E651</f>
        <v>1125137.81</v>
      </c>
      <c r="E644" s="1">
        <v>0</v>
      </c>
      <c r="F644" s="1">
        <v>0</v>
      </c>
      <c r="G644" s="2">
        <f t="shared" si="10"/>
        <v>2042739.71059</v>
      </c>
      <c r="H644" s="2">
        <f t="shared" si="11"/>
        <v>0.67999999993480742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130121.92999999993</v>
      </c>
      <c r="D645" s="1">
        <f>'PR-RAS'!E652</f>
        <v>66126.309999999823</v>
      </c>
      <c r="E645" s="1">
        <v>0</v>
      </c>
      <c r="F645" s="1">
        <v>0</v>
      </c>
      <c r="G645" s="2">
        <f t="shared" si="10"/>
        <v>168969.21019999974</v>
      </c>
      <c r="H645" s="2">
        <f t="shared" si="11"/>
        <v>0.37999999988824129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v>
      </c>
      <c r="D647" s="1">
        <f>'PR-RAS'!E654</f>
        <v>102</v>
      </c>
      <c r="E647" s="1">
        <v>0</v>
      </c>
      <c r="F647" s="1">
        <v>0</v>
      </c>
      <c r="G647" s="2">
        <f t="shared" si="10"/>
        <v>196.38400000000001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83</v>
      </c>
      <c r="D649" s="1">
        <f>'PR-RAS'!E656</f>
        <v>84</v>
      </c>
      <c r="E649" s="1">
        <v>0</v>
      </c>
      <c r="F649" s="1">
        <v>0</v>
      </c>
      <c r="G649" s="2">
        <f t="shared" si="10"/>
        <v>162.648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1900348.49</v>
      </c>
      <c r="D668" s="1">
        <f>'PR-RAS'!E675</f>
        <v>2281082.44</v>
      </c>
      <c r="E668" s="1">
        <v>0</v>
      </c>
      <c r="F668" s="1">
        <v>0</v>
      </c>
      <c r="G668" s="2">
        <f t="shared" si="10"/>
        <v>4310496.4177900003</v>
      </c>
      <c r="H668" s="2">
        <f t="shared" si="11"/>
        <v>0.92999999993480742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5040</v>
      </c>
      <c r="D669" s="1">
        <f>'PR-RAS'!E676</f>
        <v>5040</v>
      </c>
      <c r="E669" s="1">
        <v>0</v>
      </c>
      <c r="F669" s="1">
        <v>0</v>
      </c>
      <c r="G669" s="2">
        <f t="shared" si="10"/>
        <v>10100.16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41208.300000000003</v>
      </c>
      <c r="D670" s="1">
        <f>'PR-RAS'!E677</f>
        <v>44417.55</v>
      </c>
      <c r="E670" s="1">
        <v>0</v>
      </c>
      <c r="F670" s="1">
        <v>0</v>
      </c>
      <c r="G670" s="2">
        <f t="shared" si="10"/>
        <v>86999.034600000014</v>
      </c>
      <c r="H670" s="2">
        <f t="shared" si="11"/>
        <v>0.75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93996.04</v>
      </c>
      <c r="D703" s="1">
        <f>'PR-RAS'!E710</f>
        <v>84827.72</v>
      </c>
      <c r="E703" s="1">
        <v>0</v>
      </c>
      <c r="F703" s="1">
        <v>0</v>
      </c>
      <c r="G703" s="2">
        <f t="shared" si="10"/>
        <v>185083.33895999996</v>
      </c>
      <c r="H703" s="2">
        <f t="shared" si="11"/>
        <v>0.319999999992433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1077</v>
      </c>
      <c r="D705" s="1">
        <f>'PR-RAS'!E712</f>
        <v>2512.1999999999998</v>
      </c>
      <c r="E705" s="1">
        <v>0</v>
      </c>
      <c r="F705" s="1">
        <v>0</v>
      </c>
      <c r="G705" s="2">
        <f t="shared" si="10"/>
        <v>4295.3855999999996</v>
      </c>
      <c r="H705" s="2">
        <f t="shared" si="11"/>
        <v>0.1999999999998181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10521.45</v>
      </c>
      <c r="D709" s="1">
        <f>'PR-RAS'!E716</f>
        <v>2208.84</v>
      </c>
      <c r="E709" s="1">
        <v>0</v>
      </c>
      <c r="F709" s="1">
        <v>0</v>
      </c>
      <c r="G709" s="2">
        <f t="shared" si="10"/>
        <v>10576.904039999999</v>
      </c>
      <c r="H709" s="2">
        <f t="shared" si="11"/>
        <v>0.61000000000058208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2813.1</v>
      </c>
      <c r="D710" s="1">
        <f>'PR-RAS'!E717</f>
        <v>4715.84</v>
      </c>
      <c r="E710" s="1">
        <v>0</v>
      </c>
      <c r="F710" s="1">
        <v>0</v>
      </c>
      <c r="G710" s="2">
        <f t="shared" si="10"/>
        <v>8681.5490200000004</v>
      </c>
      <c r="H710" s="2">
        <f t="shared" si="11"/>
        <v>0.25999999999976353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32444.22</v>
      </c>
      <c r="D711" s="1">
        <f>'PR-RAS'!E718</f>
        <v>34249.449999999997</v>
      </c>
      <c r="E711" s="1">
        <v>0</v>
      </c>
      <c r="F711" s="1">
        <v>0</v>
      </c>
      <c r="G711" s="2">
        <f t="shared" si="10"/>
        <v>71669.6152</v>
      </c>
      <c r="H711" s="2">
        <f t="shared" si="11"/>
        <v>0.66999999999825377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5450.36</v>
      </c>
      <c r="D713" s="1">
        <f>'PR-RAS'!E720</f>
        <v>5015.3</v>
      </c>
      <c r="E713" s="1">
        <v>0</v>
      </c>
      <c r="F713" s="1">
        <v>0</v>
      </c>
      <c r="G713" s="2">
        <f t="shared" si="10"/>
        <v>11022.443519999999</v>
      </c>
      <c r="H713" s="2">
        <f t="shared" si="11"/>
        <v>0.65999999999985448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18601</v>
      </c>
      <c r="D715" s="1">
        <f>'PR-RAS'!E722</f>
        <v>12131.37</v>
      </c>
      <c r="E715" s="1">
        <v>0</v>
      </c>
      <c r="F715" s="1">
        <v>0</v>
      </c>
      <c r="G715" s="2">
        <f t="shared" si="10"/>
        <v>30604.710360000001</v>
      </c>
      <c r="H715" s="2">
        <f t="shared" si="11"/>
        <v>0.37000000000080036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4690.5200000000004</v>
      </c>
      <c r="D718" s="1">
        <f>'PR-RAS'!E725</f>
        <v>4111.21</v>
      </c>
      <c r="E718" s="1">
        <v>0</v>
      </c>
      <c r="F718" s="1">
        <v>0</v>
      </c>
      <c r="G718" s="2">
        <f t="shared" si="10"/>
        <v>9258.57798</v>
      </c>
      <c r="H718" s="2">
        <f t="shared" si="11"/>
        <v>0.68999999999959982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1550</v>
      </c>
      <c r="D816" s="1">
        <f>'PR-RAS'!E823</f>
        <v>1650</v>
      </c>
      <c r="E816" s="1">
        <v>0</v>
      </c>
      <c r="F816" s="1">
        <v>0</v>
      </c>
      <c r="G816" s="2">
        <f t="shared" si="18"/>
        <v>3952.7499999999995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67774.94</v>
      </c>
      <c r="D821" s="1">
        <f>'PR-RAS'!E828</f>
        <v>87262.57</v>
      </c>
      <c r="E821" s="1">
        <v>0</v>
      </c>
      <c r="F821" s="1">
        <v>0</v>
      </c>
      <c r="G821" s="2">
        <f t="shared" si="18"/>
        <v>198686.0656</v>
      </c>
      <c r="H821" s="2">
        <f t="shared" si="19"/>
        <v>0.48999999999068677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770</v>
      </c>
      <c r="D822" s="1">
        <f>'PR-RAS'!E829</f>
        <v>0</v>
      </c>
      <c r="E822" s="1">
        <v>0</v>
      </c>
      <c r="F822" s="1">
        <v>0</v>
      </c>
      <c r="G822" s="2">
        <f t="shared" si="18"/>
        <v>632.16999999999996</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1521575.6100000003</v>
      </c>
      <c r="D984" s="6">
        <f>BILANCA!E6</f>
        <v>1503492.55</v>
      </c>
      <c r="E984" s="6">
        <v>0</v>
      </c>
      <c r="F984" s="6">
        <v>0</v>
      </c>
      <c r="G984" s="7">
        <f t="shared" ref="G984:G1241" si="22">B984/1000*C984+B984/500*D984</f>
        <v>4528.5607100000007</v>
      </c>
      <c r="H984" s="7">
        <f t="shared" si="19"/>
        <v>0.83999999961815774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1178038.2800000003</v>
      </c>
      <c r="D985" s="1">
        <f>BILANCA!E7</f>
        <v>1202184.3600000001</v>
      </c>
      <c r="E985" s="1">
        <v>0</v>
      </c>
      <c r="F985" s="1">
        <v>0</v>
      </c>
      <c r="G985" s="2">
        <f t="shared" si="22"/>
        <v>7164.8140000000012</v>
      </c>
      <c r="H985" s="2">
        <f t="shared" si="19"/>
        <v>0.6400000003632158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1178038.2800000003</v>
      </c>
      <c r="D990" s="1">
        <f>BILANCA!E12</f>
        <v>1202184.3600000001</v>
      </c>
      <c r="E990" s="1">
        <v>0</v>
      </c>
      <c r="F990" s="1">
        <v>0</v>
      </c>
      <c r="G990" s="2">
        <f t="shared" si="22"/>
        <v>25076.849000000002</v>
      </c>
      <c r="H990" s="2">
        <f t="shared" si="19"/>
        <v>0.6400000003632158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1028869.1100000001</v>
      </c>
      <c r="D991" s="1">
        <f>BILANCA!E13</f>
        <v>998386.91000000015</v>
      </c>
      <c r="E991" s="1">
        <v>0</v>
      </c>
      <c r="F991" s="1">
        <v>0</v>
      </c>
      <c r="G991" s="2">
        <f t="shared" si="22"/>
        <v>24205.143440000003</v>
      </c>
      <c r="H991" s="2">
        <f t="shared" si="19"/>
        <v>0.19999999995343387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2438575.6</v>
      </c>
      <c r="D993" s="1">
        <f>BILANCA!E15</f>
        <v>2438575.6</v>
      </c>
      <c r="E993" s="1">
        <v>0</v>
      </c>
      <c r="F993" s="1">
        <v>0</v>
      </c>
      <c r="G993" s="2">
        <f t="shared" si="22"/>
        <v>73157.268000000011</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1409706.49</v>
      </c>
      <c r="D996" s="1">
        <f>BILANCA!E18</f>
        <v>1440188.69</v>
      </c>
      <c r="E996" s="1">
        <v>0</v>
      </c>
      <c r="F996" s="1">
        <v>0</v>
      </c>
      <c r="G996" s="2">
        <f t="shared" si="22"/>
        <v>55771.09031</v>
      </c>
      <c r="H996" s="2">
        <f t="shared" si="19"/>
        <v>0.80000000004656613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19889.460000000079</v>
      </c>
      <c r="D997" s="1">
        <f>BILANCA!E19</f>
        <v>72752.399999999965</v>
      </c>
      <c r="E997" s="1">
        <v>0</v>
      </c>
      <c r="F997" s="1">
        <v>0</v>
      </c>
      <c r="G997" s="2">
        <f t="shared" si="22"/>
        <v>2315.51964</v>
      </c>
      <c r="H997" s="2">
        <f t="shared" si="19"/>
        <v>0.86000000004423782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338804.76</v>
      </c>
      <c r="D998" s="1">
        <f>BILANCA!E20</f>
        <v>432240.81</v>
      </c>
      <c r="E998" s="1">
        <v>0</v>
      </c>
      <c r="F998" s="1">
        <v>0</v>
      </c>
      <c r="G998" s="2">
        <f t="shared" si="22"/>
        <v>18049.295699999999</v>
      </c>
      <c r="H998" s="2">
        <f t="shared" si="19"/>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23908.959999999999</v>
      </c>
      <c r="D999" s="1">
        <f>BILANCA!E21</f>
        <v>21038.15</v>
      </c>
      <c r="E999" s="1">
        <v>0</v>
      </c>
      <c r="F999" s="1">
        <v>0</v>
      </c>
      <c r="G999" s="2">
        <f t="shared" si="22"/>
        <v>1055.7641600000002</v>
      </c>
      <c r="H999" s="2">
        <f t="shared" si="19"/>
        <v>0.19000000000232831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25142.959999999999</v>
      </c>
      <c r="D1000" s="1">
        <f>BILANCA!E22</f>
        <v>27880.17</v>
      </c>
      <c r="E1000" s="1">
        <v>0</v>
      </c>
      <c r="F1000" s="1">
        <v>0</v>
      </c>
      <c r="G1000" s="2">
        <f t="shared" si="22"/>
        <v>1375.3561</v>
      </c>
      <c r="H1000" s="2">
        <f t="shared" si="19"/>
        <v>0.20999999999912689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1825.25</v>
      </c>
      <c r="D1001" s="1">
        <f>BILANCA!E23</f>
        <v>1825.25</v>
      </c>
      <c r="E1001" s="1">
        <v>0</v>
      </c>
      <c r="F1001" s="1">
        <v>0</v>
      </c>
      <c r="G1001" s="2">
        <f t="shared" si="22"/>
        <v>98.563499999999976</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14135.31</v>
      </c>
      <c r="D1002" s="1">
        <f>BILANCA!E24</f>
        <v>11352.16</v>
      </c>
      <c r="E1002" s="1">
        <v>0</v>
      </c>
      <c r="F1002" s="1">
        <v>0</v>
      </c>
      <c r="G1002" s="2">
        <f t="shared" si="22"/>
        <v>699.95296999999994</v>
      </c>
      <c r="H1002" s="2">
        <f t="shared" si="19"/>
        <v>0.46999999999934516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31340.880000000001</v>
      </c>
      <c r="D1003" s="1">
        <f>BILANCA!E25</f>
        <v>28993.17</v>
      </c>
      <c r="E1003" s="1">
        <v>0</v>
      </c>
      <c r="F1003" s="1">
        <v>0</v>
      </c>
      <c r="G1003" s="2">
        <f t="shared" si="22"/>
        <v>1786.5444</v>
      </c>
      <c r="H1003" s="2">
        <f t="shared" si="19"/>
        <v>0.28999999999723514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31075.22</v>
      </c>
      <c r="D1004" s="1">
        <f>BILANCA!E26</f>
        <v>68301.759999999995</v>
      </c>
      <c r="E1004" s="1">
        <v>0</v>
      </c>
      <c r="F1004" s="1">
        <v>0</v>
      </c>
      <c r="G1004" s="2">
        <f t="shared" si="22"/>
        <v>3521.2535400000002</v>
      </c>
      <c r="H1004" s="2">
        <f t="shared" si="19"/>
        <v>0.46000000000640284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446343.88</v>
      </c>
      <c r="D1006" s="1">
        <f>BILANCA!E28</f>
        <v>518879.07</v>
      </c>
      <c r="E1006" s="1">
        <v>0</v>
      </c>
      <c r="F1006" s="1">
        <v>0</v>
      </c>
      <c r="G1006" s="2">
        <f t="shared" si="22"/>
        <v>34134.346460000001</v>
      </c>
      <c r="H1006" s="2">
        <f t="shared" si="19"/>
        <v>0.19000000000232831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129035.76000000001</v>
      </c>
      <c r="D1013" s="1">
        <f>BILANCA!E35</f>
        <v>130555.08</v>
      </c>
      <c r="E1013" s="1">
        <v>0</v>
      </c>
      <c r="F1013" s="1">
        <v>0</v>
      </c>
      <c r="G1013" s="2">
        <f t="shared" si="22"/>
        <v>11704.3776</v>
      </c>
      <c r="H1013" s="2">
        <f t="shared" si="19"/>
        <v>0.319999999992433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281514.71999999997</v>
      </c>
      <c r="D1014" s="1">
        <f>BILANCA!E36</f>
        <v>234467.19</v>
      </c>
      <c r="E1014" s="1">
        <v>0</v>
      </c>
      <c r="F1014" s="1">
        <v>0</v>
      </c>
      <c r="G1014" s="2">
        <f t="shared" si="22"/>
        <v>23263.9221</v>
      </c>
      <c r="H1014" s="2">
        <f t="shared" si="19"/>
        <v>0.47000000003026798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1767.03</v>
      </c>
      <c r="D1015" s="1">
        <f>BILANCA!E37</f>
        <v>1767.03</v>
      </c>
      <c r="E1015" s="1">
        <v>0</v>
      </c>
      <c r="F1015" s="1">
        <v>0</v>
      </c>
      <c r="G1015" s="2">
        <f t="shared" si="22"/>
        <v>169.63488000000001</v>
      </c>
      <c r="H1015" s="2">
        <f t="shared" si="19"/>
        <v>5.999999999994543E-2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154245.99</v>
      </c>
      <c r="D1018" s="1">
        <f>BILANCA!E40</f>
        <v>105679.14</v>
      </c>
      <c r="E1018" s="1">
        <v>0</v>
      </c>
      <c r="F1018" s="1">
        <v>0</v>
      </c>
      <c r="G1018" s="2">
        <f t="shared" si="22"/>
        <v>12796.149450000001</v>
      </c>
      <c r="H1018" s="2">
        <f t="shared" si="19"/>
        <v>0.15000000000873115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243.95</v>
      </c>
      <c r="D1023" s="1">
        <f>BILANCA!E45</f>
        <v>489.96999999999997</v>
      </c>
      <c r="E1023" s="1">
        <v>0</v>
      </c>
      <c r="F1023" s="1">
        <v>0</v>
      </c>
      <c r="G1023" s="2">
        <f t="shared" si="22"/>
        <v>48.955600000000004</v>
      </c>
      <c r="H1023" s="2">
        <f t="shared" si="19"/>
        <v>8.0000000000040927E-2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487.89</v>
      </c>
      <c r="D1025" s="1">
        <f>BILANCA!E47</f>
        <v>855.88</v>
      </c>
      <c r="E1025" s="1">
        <v>0</v>
      </c>
      <c r="F1025" s="1">
        <v>0</v>
      </c>
      <c r="G1025" s="2">
        <f t="shared" si="22"/>
        <v>92.385300000000001</v>
      </c>
      <c r="H1025" s="2">
        <f t="shared" si="19"/>
        <v>0.23000000000001819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243.94</v>
      </c>
      <c r="D1028" s="1">
        <f>BILANCA!E50</f>
        <v>365.91</v>
      </c>
      <c r="E1028" s="1">
        <v>0</v>
      </c>
      <c r="F1028" s="1">
        <v>0</v>
      </c>
      <c r="G1028" s="2">
        <f t="shared" si="22"/>
        <v>43.909199999999998</v>
      </c>
      <c r="H1028" s="2">
        <f t="shared" si="19"/>
        <v>0.14999999999997726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24100.48</v>
      </c>
      <c r="D1032" s="1">
        <f>BILANCA!E54</f>
        <v>38821.57</v>
      </c>
      <c r="E1032" s="1">
        <v>0</v>
      </c>
      <c r="F1032" s="1">
        <v>0</v>
      </c>
      <c r="G1032" s="2">
        <f t="shared" si="22"/>
        <v>4985.4373800000003</v>
      </c>
      <c r="H1032" s="2">
        <f t="shared" si="19"/>
        <v>0.90999999999985448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24100.48</v>
      </c>
      <c r="D1033" s="1">
        <f>BILANCA!E55</f>
        <v>38821.57</v>
      </c>
      <c r="E1033" s="1">
        <v>0</v>
      </c>
      <c r="F1033" s="1">
        <v>0</v>
      </c>
      <c r="G1033" s="2">
        <f t="shared" si="22"/>
        <v>5087.1810000000005</v>
      </c>
      <c r="H1033" s="2">
        <f t="shared" si="19"/>
        <v>0.90999999999985448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343537.32999999996</v>
      </c>
      <c r="D1046" s="1">
        <f>BILANCA!E68</f>
        <v>301308.19</v>
      </c>
      <c r="E1046" s="1">
        <v>0</v>
      </c>
      <c r="F1046" s="1">
        <v>0</v>
      </c>
      <c r="G1046" s="2">
        <f t="shared" si="22"/>
        <v>59607.683730000004</v>
      </c>
      <c r="H1046" s="2">
        <f t="shared" si="19"/>
        <v>0.51999999996041879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130121.93</v>
      </c>
      <c r="D1047" s="1">
        <f>BILANCA!E69</f>
        <v>66126.31</v>
      </c>
      <c r="E1047" s="1">
        <v>0</v>
      </c>
      <c r="F1047" s="1">
        <v>0</v>
      </c>
      <c r="G1047" s="2">
        <f t="shared" si="22"/>
        <v>16791.9712</v>
      </c>
      <c r="H1047" s="2">
        <f t="shared" si="19"/>
        <v>0.38000000000465661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130121.93</v>
      </c>
      <c r="D1048" s="1">
        <f>BILANCA!E70</f>
        <v>66126.31</v>
      </c>
      <c r="E1048" s="1">
        <v>0</v>
      </c>
      <c r="F1048" s="1">
        <v>0</v>
      </c>
      <c r="G1048" s="2">
        <f t="shared" si="22"/>
        <v>17054.34575</v>
      </c>
      <c r="H1048" s="2">
        <f t="shared" si="19"/>
        <v>0.38000000000465661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130121.93</v>
      </c>
      <c r="D1050" s="1">
        <f>BILANCA!E72</f>
        <v>66126.31</v>
      </c>
      <c r="E1050" s="1">
        <v>0</v>
      </c>
      <c r="F1050" s="1">
        <v>0</v>
      </c>
      <c r="G1050" s="2">
        <f t="shared" si="22"/>
        <v>17579.094850000001</v>
      </c>
      <c r="H1050" s="2">
        <f t="shared" si="19"/>
        <v>0.38000000000465661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18599.59</v>
      </c>
      <c r="D1056" s="1">
        <f>BILANCA!E78</f>
        <v>6515.29</v>
      </c>
      <c r="E1056" s="1">
        <v>0</v>
      </c>
      <c r="F1056" s="1">
        <v>0</v>
      </c>
      <c r="G1056" s="2">
        <f t="shared" si="22"/>
        <v>2309.0024100000001</v>
      </c>
      <c r="H1056" s="2">
        <f t="shared" si="19"/>
        <v>0.6999999999998181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18599.59</v>
      </c>
      <c r="D1064" s="1">
        <f>BILANCA!E86</f>
        <v>6515.29</v>
      </c>
      <c r="E1064" s="1">
        <v>0</v>
      </c>
      <c r="F1064" s="1">
        <v>0</v>
      </c>
      <c r="G1064" s="2">
        <f t="shared" si="22"/>
        <v>2562.0437700000002</v>
      </c>
      <c r="H1064" s="2">
        <f t="shared" si="19"/>
        <v>0.6999999999998181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20667.71</v>
      </c>
      <c r="D1124" s="1">
        <f>BILANCA!E146</f>
        <v>19433.949999999997</v>
      </c>
      <c r="E1124" s="1">
        <v>0</v>
      </c>
      <c r="F1124" s="1">
        <v>0</v>
      </c>
      <c r="G1124" s="2">
        <f t="shared" si="22"/>
        <v>8394.5210099999986</v>
      </c>
      <c r="H1124" s="2">
        <f t="shared" si="23"/>
        <v>0.3400000000037835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17760.11</v>
      </c>
      <c r="D1137" s="1">
        <f>BILANCA!E159</f>
        <v>17499.87</v>
      </c>
      <c r="E1137" s="1">
        <v>0</v>
      </c>
      <c r="F1137" s="1">
        <v>0</v>
      </c>
      <c r="G1137" s="2">
        <f t="shared" si="22"/>
        <v>8125.0168999999987</v>
      </c>
      <c r="H1137" s="2">
        <f t="shared" si="23"/>
        <v>0.24000000000160071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2907.6</v>
      </c>
      <c r="D1138" s="1">
        <f>BILANCA!E160</f>
        <v>1934.08</v>
      </c>
      <c r="E1138" s="1">
        <v>0</v>
      </c>
      <c r="F1138" s="1">
        <v>0</v>
      </c>
      <c r="G1138" s="2">
        <f t="shared" si="22"/>
        <v>1050.2428</v>
      </c>
      <c r="H1138" s="2">
        <f t="shared" si="23"/>
        <v>0.48000000000001819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174148.1</v>
      </c>
      <c r="D1148" s="1">
        <f>BILANCA!E170</f>
        <v>209232.64000000001</v>
      </c>
      <c r="E1148" s="1">
        <v>0</v>
      </c>
      <c r="F1148" s="1">
        <v>0</v>
      </c>
      <c r="G1148" s="2">
        <f t="shared" si="22"/>
        <v>97781.207699999999</v>
      </c>
      <c r="H1148" s="2">
        <f t="shared" si="23"/>
        <v>0.45999999999185093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174148.1</v>
      </c>
      <c r="D1151" s="1">
        <f>BILANCA!E173</f>
        <v>209232.64000000001</v>
      </c>
      <c r="E1151" s="1">
        <v>0</v>
      </c>
      <c r="F1151" s="1">
        <v>0</v>
      </c>
      <c r="G1151" s="2">
        <f t="shared" si="22"/>
        <v>99559.047840000014</v>
      </c>
      <c r="H1151" s="2">
        <f t="shared" si="23"/>
        <v>0.45999999999185093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1521575.61</v>
      </c>
      <c r="D1152" s="1">
        <f>BILANCA!E175</f>
        <v>1503492.5499999998</v>
      </c>
      <c r="E1152" s="1">
        <v>0</v>
      </c>
      <c r="F1152" s="1">
        <v>0</v>
      </c>
      <c r="G1152" s="2">
        <f t="shared" si="22"/>
        <v>765326.75998999993</v>
      </c>
      <c r="H1152" s="2">
        <f t="shared" si="23"/>
        <v>0.84000000008381903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213687.75999999998</v>
      </c>
      <c r="D1153" s="1">
        <f>BILANCA!E176</f>
        <v>234905.17</v>
      </c>
      <c r="E1153" s="1">
        <v>0</v>
      </c>
      <c r="F1153" s="1">
        <v>0</v>
      </c>
      <c r="G1153" s="2">
        <f t="shared" si="22"/>
        <v>116194.677</v>
      </c>
      <c r="H1153" s="2">
        <f t="shared" si="23"/>
        <v>0.41000000003259629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213591.9</v>
      </c>
      <c r="D1154" s="1">
        <f>BILANCA!E177</f>
        <v>234905.17</v>
      </c>
      <c r="E1154" s="1">
        <v>0</v>
      </c>
      <c r="F1154" s="1">
        <v>0</v>
      </c>
      <c r="G1154" s="2">
        <f t="shared" si="22"/>
        <v>116861.78304000001</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170737.48</v>
      </c>
      <c r="D1155" s="1">
        <f>BILANCA!E178</f>
        <v>207142.71</v>
      </c>
      <c r="E1155" s="1">
        <v>0</v>
      </c>
      <c r="F1155" s="1">
        <v>0</v>
      </c>
      <c r="G1155" s="2">
        <f t="shared" si="22"/>
        <v>100623.9388</v>
      </c>
      <c r="H1155" s="2">
        <f t="shared" si="23"/>
        <v>0.77000000001862645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26413.02</v>
      </c>
      <c r="D1156" s="1">
        <f>BILANCA!E179</f>
        <v>22575.91</v>
      </c>
      <c r="E1156" s="1">
        <v>0</v>
      </c>
      <c r="F1156" s="1">
        <v>0</v>
      </c>
      <c r="G1156" s="2">
        <f t="shared" si="22"/>
        <v>12380.71732</v>
      </c>
      <c r="H1156" s="2">
        <f t="shared" si="23"/>
        <v>0.11000000000058208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296.3</v>
      </c>
      <c r="D1157" s="1">
        <f>BILANCA!E180</f>
        <v>192.98</v>
      </c>
      <c r="E1157" s="1">
        <v>0</v>
      </c>
      <c r="F1157" s="1">
        <v>0</v>
      </c>
      <c r="G1157" s="2">
        <f t="shared" si="22"/>
        <v>118.71323999999998</v>
      </c>
      <c r="H1157" s="2">
        <f t="shared" si="23"/>
        <v>0.3200000000000216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296.3</v>
      </c>
      <c r="D1160" s="1">
        <f>BILANCA!E183</f>
        <v>192.98</v>
      </c>
      <c r="E1160" s="1">
        <v>0</v>
      </c>
      <c r="F1160" s="1">
        <v>0</v>
      </c>
      <c r="G1160" s="2">
        <f t="shared" si="22"/>
        <v>120.76001999999998</v>
      </c>
      <c r="H1160" s="2">
        <f t="shared" si="23"/>
        <v>0.3200000000000216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16145.1</v>
      </c>
      <c r="D1165" s="1">
        <f>BILANCA!E188</f>
        <v>4993.57</v>
      </c>
      <c r="E1165" s="1">
        <v>0</v>
      </c>
      <c r="F1165" s="1">
        <v>0</v>
      </c>
      <c r="G1165" s="2">
        <f t="shared" si="22"/>
        <v>4756.0676800000001</v>
      </c>
      <c r="H1165" s="2">
        <f t="shared" si="23"/>
        <v>0.53000000000065484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95.86</v>
      </c>
      <c r="D1166" s="1">
        <f>BILANCA!E189</f>
        <v>0</v>
      </c>
      <c r="E1166" s="1">
        <v>0</v>
      </c>
      <c r="F1166" s="1">
        <v>0</v>
      </c>
      <c r="G1166" s="2">
        <f t="shared" si="22"/>
        <v>17.542379999999998</v>
      </c>
      <c r="H1166" s="2">
        <f t="shared" si="23"/>
        <v>0.14000000000000057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1307887.8500000001</v>
      </c>
      <c r="D1214" s="1">
        <f>BILANCA!E237</f>
        <v>1268587.3799999999</v>
      </c>
      <c r="E1214" s="1">
        <v>0</v>
      </c>
      <c r="F1214" s="1">
        <v>0</v>
      </c>
      <c r="G1214" s="2">
        <f t="shared" si="22"/>
        <v>888209.46291</v>
      </c>
      <c r="H1214" s="2">
        <f t="shared" si="23"/>
        <v>0.52999999979510903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1178038.28</v>
      </c>
      <c r="D1215" s="1">
        <f>BILANCA!E238</f>
        <v>1202184.3599999999</v>
      </c>
      <c r="E1215" s="1">
        <v>0</v>
      </c>
      <c r="F1215" s="1">
        <v>0</v>
      </c>
      <c r="G1215" s="2">
        <f t="shared" si="22"/>
        <v>831118.42400000012</v>
      </c>
      <c r="H1215" s="2">
        <f t="shared" si="23"/>
        <v>0.63999999989755452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1178038.28</v>
      </c>
      <c r="D1216" s="1">
        <f>BILANCA!E239</f>
        <v>1202184.3599999999</v>
      </c>
      <c r="E1216" s="1">
        <v>0</v>
      </c>
      <c r="F1216" s="1">
        <v>0</v>
      </c>
      <c r="G1216" s="2">
        <f t="shared" si="22"/>
        <v>834700.83100000001</v>
      </c>
      <c r="H1216" s="2">
        <f t="shared" si="23"/>
        <v>0.63999999989755452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1177379.8600000001</v>
      </c>
      <c r="D1217" s="1">
        <f>BILANCA!E240</f>
        <v>1194558.8999999999</v>
      </c>
      <c r="E1217" s="1">
        <v>0</v>
      </c>
      <c r="F1217" s="1">
        <v>0</v>
      </c>
      <c r="G1217" s="2">
        <f t="shared" si="22"/>
        <v>834560.45243999991</v>
      </c>
      <c r="H1217" s="2">
        <f t="shared" si="23"/>
        <v>0.23999999999068677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658.42</v>
      </c>
      <c r="D1218" s="1">
        <f>BILANCA!E241</f>
        <v>7625.46</v>
      </c>
      <c r="E1218" s="1">
        <v>0</v>
      </c>
      <c r="F1218" s="1">
        <v>0</v>
      </c>
      <c r="G1218" s="2">
        <f t="shared" si="22"/>
        <v>3738.6949</v>
      </c>
      <c r="H1218" s="2">
        <f t="shared" si="23"/>
        <v>0.87999999999999545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109181.85999999999</v>
      </c>
      <c r="D1222" s="1">
        <f>BILANCA!E245</f>
        <v>46969.070000000007</v>
      </c>
      <c r="E1222" s="1">
        <v>0</v>
      </c>
      <c r="F1222" s="1">
        <v>0</v>
      </c>
      <c r="G1222" s="2">
        <f t="shared" si="22"/>
        <v>48545.68</v>
      </c>
      <c r="H1222" s="2">
        <f t="shared" si="23"/>
        <v>0.21000000002095476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199718.86</v>
      </c>
      <c r="D1223" s="1">
        <f>BILANCA!E246</f>
        <v>151644.26</v>
      </c>
      <c r="E1223" s="1">
        <v>0</v>
      </c>
      <c r="F1223" s="1">
        <v>0</v>
      </c>
      <c r="G1223" s="2">
        <f t="shared" si="22"/>
        <v>120721.77119999999</v>
      </c>
      <c r="H1223" s="2">
        <f t="shared" si="23"/>
        <v>0.40000000002328306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199718.86</v>
      </c>
      <c r="D1224" s="1">
        <f>BILANCA!E247</f>
        <v>151644.26</v>
      </c>
      <c r="E1224" s="1">
        <v>0</v>
      </c>
      <c r="F1224" s="1">
        <v>0</v>
      </c>
      <c r="G1224" s="2">
        <f t="shared" si="22"/>
        <v>121224.77858</v>
      </c>
      <c r="H1224" s="2">
        <f t="shared" si="23"/>
        <v>0.40000000002328306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90537</v>
      </c>
      <c r="D1227" s="1">
        <f>BILANCA!E250</f>
        <v>104675.19</v>
      </c>
      <c r="E1227" s="1">
        <v>0</v>
      </c>
      <c r="F1227" s="1">
        <v>0</v>
      </c>
      <c r="G1227" s="2">
        <f t="shared" si="22"/>
        <v>73172.52072</v>
      </c>
      <c r="H1227" s="2">
        <f t="shared" si="23"/>
        <v>0.19000000000232831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90537</v>
      </c>
      <c r="D1229" s="1">
        <f>BILANCA!E252</f>
        <v>104675.19</v>
      </c>
      <c r="E1229" s="1">
        <v>0</v>
      </c>
      <c r="F1229" s="1">
        <v>0</v>
      </c>
      <c r="G1229" s="2">
        <f t="shared" si="22"/>
        <v>73772.295480000001</v>
      </c>
      <c r="H1229" s="2">
        <f t="shared" si="23"/>
        <v>0.19000000000232831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20667.71</v>
      </c>
      <c r="D1232" s="1">
        <f>BILANCA!E255</f>
        <v>19433.95</v>
      </c>
      <c r="E1232" s="1">
        <v>0</v>
      </c>
      <c r="F1232" s="1">
        <v>0</v>
      </c>
      <c r="G1232" s="2">
        <f t="shared" si="22"/>
        <v>14824.366890000001</v>
      </c>
      <c r="H1232" s="2">
        <f t="shared" si="23"/>
        <v>0.34000000000014552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13012.2</v>
      </c>
      <c r="D1236" s="1">
        <f>BILANCA!E259</f>
        <v>13012.2</v>
      </c>
      <c r="E1236" s="1">
        <v>0</v>
      </c>
      <c r="F1236" s="1">
        <v>0</v>
      </c>
      <c r="G1236" s="2">
        <f t="shared" si="22"/>
        <v>9876.2597999999998</v>
      </c>
      <c r="H1236" s="2">
        <f t="shared" si="23"/>
        <v>0.40000000000145519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13012.2</v>
      </c>
      <c r="D1237" s="1">
        <f>BILANCA!E260</f>
        <v>13012.2</v>
      </c>
      <c r="E1237" s="1">
        <v>0</v>
      </c>
      <c r="F1237" s="1">
        <v>0</v>
      </c>
      <c r="G1237" s="2">
        <f t="shared" si="22"/>
        <v>9915.2964000000011</v>
      </c>
      <c r="H1237" s="2">
        <f t="shared" si="23"/>
        <v>0.40000000000145519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11392.17</v>
      </c>
      <c r="D1240" s="1">
        <f>BILANCA!E264</f>
        <v>15001.96</v>
      </c>
      <c r="E1240" s="1">
        <v>0</v>
      </c>
      <c r="F1240" s="1">
        <v>0</v>
      </c>
      <c r="G1240" s="2">
        <f t="shared" si="22"/>
        <v>10638.795129999999</v>
      </c>
      <c r="H1240" s="2">
        <f t="shared" si="23"/>
        <v>0.21000000000094587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9275.5400000000009</v>
      </c>
      <c r="D1241" s="1">
        <f>BILANCA!E265</f>
        <v>4431.99</v>
      </c>
      <c r="E1241" s="1">
        <v>0</v>
      </c>
      <c r="F1241" s="1">
        <v>0</v>
      </c>
      <c r="G1241" s="2">
        <f t="shared" si="22"/>
        <v>4679.9961600000006</v>
      </c>
      <c r="H1241" s="2">
        <f t="shared" si="23"/>
        <v>0.46999999999934516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18599.59</v>
      </c>
      <c r="D1244" s="1">
        <f>BILANCA!E268</f>
        <v>6515.29</v>
      </c>
      <c r="E1244" s="1">
        <v>0</v>
      </c>
      <c r="F1244" s="1">
        <v>0</v>
      </c>
      <c r="G1244" s="2">
        <f t="shared" si="24"/>
        <v>8255.4743699999999</v>
      </c>
      <c r="H1244" s="2">
        <f t="shared" si="23"/>
        <v>0.6999999999998181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16145.1</v>
      </c>
      <c r="D1263" s="1">
        <f>BILANCA!E287</f>
        <v>4993.57</v>
      </c>
      <c r="E1263" s="1">
        <v>0</v>
      </c>
      <c r="F1263" s="1">
        <v>0</v>
      </c>
      <c r="G1263" s="2">
        <f t="shared" si="24"/>
        <v>7317.0272000000004</v>
      </c>
      <c r="H1263" s="2">
        <f t="shared" si="23"/>
        <v>0.53000000000065484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197446.8</v>
      </c>
      <c r="D1264" s="1">
        <f>BILANCA!E288</f>
        <v>229911.6</v>
      </c>
      <c r="E1264" s="1">
        <v>0</v>
      </c>
      <c r="F1264" s="1">
        <v>0</v>
      </c>
      <c r="G1264" s="2">
        <f t="shared" si="24"/>
        <v>184692.87000000002</v>
      </c>
      <c r="H1264" s="2">
        <f t="shared" si="23"/>
        <v>0.60000000000582077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95.86</v>
      </c>
      <c r="D1265" s="1">
        <f>BILANCA!E289</f>
        <v>0</v>
      </c>
      <c r="E1265" s="1">
        <v>0</v>
      </c>
      <c r="F1265" s="1">
        <v>0</v>
      </c>
      <c r="G1265" s="2">
        <f t="shared" si="24"/>
        <v>27.032519999999998</v>
      </c>
      <c r="H1265" s="2">
        <f t="shared" si="23"/>
        <v>0.14000000000000057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16145.1</v>
      </c>
      <c r="D1278" s="1">
        <f>BILANCA!E302</f>
        <v>4993.57</v>
      </c>
      <c r="E1278" s="1">
        <v>0</v>
      </c>
      <c r="F1278" s="1">
        <v>0</v>
      </c>
      <c r="G1278" s="2">
        <f t="shared" si="24"/>
        <v>7709.0108</v>
      </c>
      <c r="H1278" s="2">
        <f t="shared" si="23"/>
        <v>0.53000000000065484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2594699.4300000002</v>
      </c>
      <c r="D1408" s="1">
        <f>'RAS-funkcijski'!E114</f>
        <v>3175330.62</v>
      </c>
      <c r="E1408" s="1">
        <v>0</v>
      </c>
      <c r="F1408" s="1">
        <v>0</v>
      </c>
      <c r="G1408" s="2">
        <f t="shared" si="24"/>
        <v>983989.67370000016</v>
      </c>
      <c r="H1408" s="2">
        <f t="shared" si="27"/>
        <v>0.81000000005587935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2594699.4300000002</v>
      </c>
      <c r="D1409" s="1">
        <f>'RAS-funkcijski'!E115</f>
        <v>3175330.62</v>
      </c>
      <c r="E1409" s="1">
        <v>0</v>
      </c>
      <c r="F1409" s="1">
        <v>0</v>
      </c>
      <c r="G1409" s="2">
        <f t="shared" si="24"/>
        <v>992935.03437000001</v>
      </c>
      <c r="H1409" s="2">
        <f t="shared" si="27"/>
        <v>0.81000000005587935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2594699.4300000002</v>
      </c>
      <c r="D1411" s="1">
        <f>'RAS-funkcijski'!E117</f>
        <v>3175330.62</v>
      </c>
      <c r="E1411" s="1">
        <v>0</v>
      </c>
      <c r="F1411" s="1">
        <v>0</v>
      </c>
      <c r="G1411" s="2">
        <f t="shared" si="24"/>
        <v>1010825.7557100002</v>
      </c>
      <c r="H1411" s="2">
        <f t="shared" si="27"/>
        <v>0.81000000005587935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2594699.4300000002</v>
      </c>
      <c r="D1435" s="13">
        <f>'RAS-funkcijski'!E141</f>
        <v>3175330.62</v>
      </c>
      <c r="E1435" s="13">
        <v>0</v>
      </c>
      <c r="F1435" s="13">
        <v>0</v>
      </c>
      <c r="G1435" s="14">
        <f t="shared" si="24"/>
        <v>1225514.4117900003</v>
      </c>
      <c r="H1435" s="14">
        <f t="shared" si="27"/>
        <v>0.81000000005587935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5931.81</v>
      </c>
      <c r="E1436" s="6">
        <v>0</v>
      </c>
      <c r="F1436" s="6">
        <v>0</v>
      </c>
      <c r="G1436" s="7">
        <f t="shared" si="24"/>
        <v>11.863620000000001</v>
      </c>
      <c r="H1436" s="7">
        <f t="shared" si="27"/>
        <v>0.18999999999959982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5931.81</v>
      </c>
      <c r="E1453" s="1">
        <v>0</v>
      </c>
      <c r="F1453" s="1">
        <v>0</v>
      </c>
      <c r="G1453" s="2">
        <f t="shared" si="24"/>
        <v>213.54516000000001</v>
      </c>
      <c r="H1453" s="2">
        <f t="shared" si="27"/>
        <v>0.18999999999959982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5931.81</v>
      </c>
      <c r="E1454" s="1">
        <v>0</v>
      </c>
      <c r="F1454" s="1">
        <v>0</v>
      </c>
      <c r="G1454" s="2">
        <f t="shared" si="24"/>
        <v>225.40878000000001</v>
      </c>
      <c r="H1454" s="2">
        <f t="shared" si="27"/>
        <v>0.18999999999959982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5931.81</v>
      </c>
      <c r="E1456" s="1">
        <v>0</v>
      </c>
      <c r="F1456" s="1">
        <v>0</v>
      </c>
      <c r="G1456" s="2">
        <f t="shared" si="24"/>
        <v>249.13602000000003</v>
      </c>
      <c r="H1456" s="2">
        <f t="shared" si="27"/>
        <v>0.18999999999959982</v>
      </c>
      <c r="I1456" s="10">
        <f t="shared" si="30"/>
        <v>47.33584379990031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213687.76</v>
      </c>
      <c r="D1480" s="6"/>
      <c r="E1480" s="6">
        <v>0</v>
      </c>
      <c r="F1480" s="6">
        <v>0</v>
      </c>
      <c r="G1480" s="7">
        <f t="shared" ref="G1480:G1580" si="34">B1480/1000*C1480</f>
        <v>213.68776000000003</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3307969.34</v>
      </c>
      <c r="D1481" s="1">
        <v>0</v>
      </c>
      <c r="E1481" s="1">
        <v>0</v>
      </c>
      <c r="F1481" s="1">
        <v>0</v>
      </c>
      <c r="G1481" s="2">
        <f t="shared" si="34"/>
        <v>6615.9386800000002</v>
      </c>
      <c r="H1481" s="2">
        <f t="shared" si="35"/>
        <v>0.33999999985098839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3203294.15</v>
      </c>
      <c r="D1483" s="1">
        <v>0</v>
      </c>
      <c r="E1483" s="1">
        <v>0</v>
      </c>
      <c r="F1483" s="1">
        <v>0</v>
      </c>
      <c r="G1483" s="2">
        <f t="shared" si="34"/>
        <v>12813.176600000001</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2495177.8199999998</v>
      </c>
      <c r="D1484" s="1">
        <v>0</v>
      </c>
      <c r="E1484" s="1">
        <v>0</v>
      </c>
      <c r="F1484" s="1">
        <v>0</v>
      </c>
      <c r="G1484" s="2">
        <f t="shared" si="34"/>
        <v>12475.8891</v>
      </c>
      <c r="H1484" s="2">
        <f t="shared" si="35"/>
        <v>0.18000000016763806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527562.5</v>
      </c>
      <c r="D1485" s="1">
        <v>0</v>
      </c>
      <c r="E1485" s="1">
        <v>0</v>
      </c>
      <c r="F1485" s="1">
        <v>0</v>
      </c>
      <c r="G1485" s="2">
        <f t="shared" si="34"/>
        <v>3165.375</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7282.12</v>
      </c>
      <c r="D1486" s="1">
        <v>0</v>
      </c>
      <c r="E1486" s="1">
        <v>0</v>
      </c>
      <c r="F1486" s="1">
        <v>0</v>
      </c>
      <c r="G1486" s="2">
        <f t="shared" si="34"/>
        <v>50.97484</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88912.57</v>
      </c>
      <c r="D1489" s="1">
        <v>0</v>
      </c>
      <c r="E1489" s="1">
        <v>0</v>
      </c>
      <c r="F1489" s="1">
        <v>0</v>
      </c>
      <c r="G1489" s="2">
        <f t="shared" si="34"/>
        <v>889.12570000000005</v>
      </c>
      <c r="H1489" s="2">
        <f t="shared" si="35"/>
        <v>0.42999999999301508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84359.14</v>
      </c>
      <c r="D1491" s="1">
        <v>0</v>
      </c>
      <c r="E1491" s="1">
        <v>0</v>
      </c>
      <c r="F1491" s="1">
        <v>0</v>
      </c>
      <c r="G1491" s="2">
        <f t="shared" si="34"/>
        <v>1012.30968</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104675.19</v>
      </c>
      <c r="D1492" s="1">
        <v>0</v>
      </c>
      <c r="E1492" s="1">
        <v>0</v>
      </c>
      <c r="F1492" s="1">
        <v>0</v>
      </c>
      <c r="G1492" s="2">
        <f t="shared" si="34"/>
        <v>1360.77747</v>
      </c>
      <c r="H1492" s="2">
        <f t="shared" si="35"/>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3286751.9299999992</v>
      </c>
      <c r="D1499" s="1">
        <v>0</v>
      </c>
      <c r="E1499" s="1">
        <v>0</v>
      </c>
      <c r="F1499" s="1">
        <v>0</v>
      </c>
      <c r="G1499" s="2">
        <f t="shared" si="34"/>
        <v>65735.038599999985</v>
      </c>
      <c r="H1499" s="2">
        <f t="shared" si="35"/>
        <v>7.0000000763684511E-2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3181980.8799999994</v>
      </c>
      <c r="D1501" s="1">
        <v>0</v>
      </c>
      <c r="E1501" s="1">
        <v>0</v>
      </c>
      <c r="F1501" s="1">
        <v>0</v>
      </c>
      <c r="G1501" s="2">
        <f t="shared" si="34"/>
        <v>70003.579359999989</v>
      </c>
      <c r="H1501" s="2">
        <f t="shared" si="35"/>
        <v>0.12000000057742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2458772.59</v>
      </c>
      <c r="D1502" s="1">
        <v>0</v>
      </c>
      <c r="E1502" s="1">
        <v>0</v>
      </c>
      <c r="F1502" s="1">
        <v>0</v>
      </c>
      <c r="G1502" s="2">
        <f t="shared" si="34"/>
        <v>56551.769569999997</v>
      </c>
      <c r="H1502" s="2">
        <f t="shared" si="35"/>
        <v>0.41000000014901161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531399.61</v>
      </c>
      <c r="D1503" s="1">
        <v>0</v>
      </c>
      <c r="E1503" s="1">
        <v>0</v>
      </c>
      <c r="F1503" s="1">
        <v>0</v>
      </c>
      <c r="G1503" s="2">
        <f t="shared" si="34"/>
        <v>12753.59064</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7385.44</v>
      </c>
      <c r="D1504" s="1">
        <v>0</v>
      </c>
      <c r="E1504" s="1">
        <v>0</v>
      </c>
      <c r="F1504" s="1">
        <v>0</v>
      </c>
      <c r="G1504" s="2">
        <f t="shared" si="34"/>
        <v>184.636</v>
      </c>
      <c r="H1504" s="2">
        <f t="shared" si="35"/>
        <v>0.43999999999959982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88912.57</v>
      </c>
      <c r="D1507" s="1">
        <v>0</v>
      </c>
      <c r="E1507" s="1">
        <v>0</v>
      </c>
      <c r="F1507" s="1">
        <v>0</v>
      </c>
      <c r="G1507" s="2">
        <f t="shared" si="34"/>
        <v>2489.5519600000002</v>
      </c>
      <c r="H1507" s="2">
        <f t="shared" si="35"/>
        <v>0.42999999999301508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95510.67</v>
      </c>
      <c r="D1509" s="1">
        <v>0</v>
      </c>
      <c r="E1509" s="1">
        <v>0</v>
      </c>
      <c r="F1509" s="1">
        <v>0</v>
      </c>
      <c r="G1509" s="2">
        <f t="shared" si="34"/>
        <v>2865.3200999999999</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104771.05</v>
      </c>
      <c r="D1510" s="1">
        <v>0</v>
      </c>
      <c r="E1510" s="1">
        <v>0</v>
      </c>
      <c r="F1510" s="1">
        <v>0</v>
      </c>
      <c r="G1510" s="2">
        <f t="shared" si="34"/>
        <v>3247.9025500000002</v>
      </c>
      <c r="H1510" s="2">
        <f t="shared" si="35"/>
        <v>5.0000000002910383E-2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234905.17000000039</v>
      </c>
      <c r="D1517" s="1">
        <v>0</v>
      </c>
      <c r="E1517" s="1">
        <v>0</v>
      </c>
      <c r="F1517" s="1">
        <v>0</v>
      </c>
      <c r="G1517" s="2">
        <f t="shared" si="34"/>
        <v>8926.3964600000145</v>
      </c>
      <c r="H1517" s="2">
        <f t="shared" si="35"/>
        <v>0.17000000039115548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4993.57</v>
      </c>
      <c r="D1518" s="1">
        <v>0</v>
      </c>
      <c r="E1518" s="1">
        <v>0</v>
      </c>
      <c r="F1518" s="1">
        <v>0</v>
      </c>
      <c r="G1518" s="2">
        <f t="shared" si="34"/>
        <v>194.74922999999998</v>
      </c>
      <c r="H1518" s="2">
        <f t="shared" si="35"/>
        <v>0.43000000000029104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4993.57</v>
      </c>
      <c r="D1524" s="1">
        <v>0</v>
      </c>
      <c r="E1524" s="1">
        <v>0</v>
      </c>
      <c r="F1524" s="1">
        <v>0</v>
      </c>
      <c r="G1524" s="2">
        <f t="shared" si="34"/>
        <v>224.71064999999999</v>
      </c>
      <c r="H1524" s="2">
        <f t="shared" si="35"/>
        <v>0.43000000000029104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4993.57</v>
      </c>
      <c r="D1560" s="1">
        <v>0</v>
      </c>
      <c r="E1560" s="1">
        <v>0</v>
      </c>
      <c r="F1560" s="1">
        <v>0</v>
      </c>
      <c r="G1560" s="2">
        <f t="shared" si="34"/>
        <v>404.47917000000001</v>
      </c>
      <c r="H1560" s="2">
        <f t="shared" si="35"/>
        <v>0.43000000000029104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4993.57</v>
      </c>
      <c r="D1561" s="1">
        <v>0</v>
      </c>
      <c r="E1561" s="1">
        <v>0</v>
      </c>
      <c r="F1561" s="1">
        <v>0</v>
      </c>
      <c r="G1561" s="2">
        <f t="shared" si="34"/>
        <v>409.47273999999999</v>
      </c>
      <c r="H1561" s="2">
        <f t="shared" si="35"/>
        <v>0.43000000000029104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229911.6</v>
      </c>
      <c r="D1576" s="1">
        <v>0</v>
      </c>
      <c r="E1576" s="1">
        <v>0</v>
      </c>
      <c r="F1576" s="1">
        <v>0</v>
      </c>
      <c r="G1576" s="2">
        <f t="shared" si="34"/>
        <v>22301.425200000001</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229911.6</v>
      </c>
      <c r="D1578" s="1">
        <v>0</v>
      </c>
      <c r="E1578" s="1">
        <v>0</v>
      </c>
      <c r="F1578" s="1">
        <v>0</v>
      </c>
      <c r="G1578" s="2">
        <f t="shared" si="34"/>
        <v>22761.2484</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42897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2660449.6800000002</v>
      </c>
      <c r="I16" s="170">
        <f>'PR-RAS'!E6</f>
        <v>3141710.6199999996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2504162.4299999997</v>
      </c>
      <c r="I17" s="170">
        <f>'PR-RAS'!E151</f>
        <v>3070655.43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109181.86000000045</v>
      </c>
      <c r="I18" s="170">
        <f>'PR-RAS'!E645</f>
        <v>46969.069999999541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1178038.2800000003</v>
      </c>
      <c r="I20" s="173">
        <f>BILANCA!E7</f>
        <v>1202184.3600000001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343537.32999999996</v>
      </c>
      <c r="I21" s="175">
        <f>BILANCA!E68</f>
        <v>301308.19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213687.75999999998</v>
      </c>
      <c r="I22" s="175">
        <f>BILANCA!E176</f>
        <v>234905.17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1307887.8500000001</v>
      </c>
      <c r="I23" s="177">
        <f>BILANCA!E237</f>
        <v>1268587.3799999999</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2594699.4300000002</v>
      </c>
      <c r="I27" s="175">
        <f>'RAS-funkcijski'!E114</f>
        <v>3175330.62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2594699.4300000002</v>
      </c>
      <c r="I28" s="179">
        <f>'RAS-funkcijski'!E141</f>
        <v>3175330.62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5931.81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5931.81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213687.76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234905.17000000039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4993.57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229911.6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60" zoomScale="130" zoomScaleNormal="130" workbookViewId="0">
      <selection activeCell="F163" sqref="F1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2660449.6800000002</v>
      </c>
      <c r="E6" s="51">
        <f>E7+E44+E50+E82+E106+E124+E133+E139</f>
        <v>3141710.6199999996</v>
      </c>
      <c r="F6" s="52">
        <f t="shared" ref="F6:F131" si="0">IF(D6&lt;&gt;0,IF(E6/D6&gt;=100,"&gt;&gt;100",E6/D6*100),"-")</f>
        <v>118.08945847079504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1946912.79</v>
      </c>
      <c r="E50" s="51">
        <f>E51+E54+E59+E62+E65+E68+E71+E74+E77</f>
        <v>2330871.9899999998</v>
      </c>
      <c r="F50" s="52">
        <f t="shared" si="0"/>
        <v>119.72143806194831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1946596.79</v>
      </c>
      <c r="E68" s="51">
        <f t="shared" si="15"/>
        <v>2330539.9899999998</v>
      </c>
      <c r="F68" s="52">
        <f t="shared" si="0"/>
        <v>119.72381758628092</v>
      </c>
    </row>
    <row r="69" spans="1:6" ht="12.75" customHeight="1" x14ac:dyDescent="0.2">
      <c r="A69" s="53" t="s">
        <v>183</v>
      </c>
      <c r="B69" s="85" t="s">
        <v>184</v>
      </c>
      <c r="C69" s="50" t="s">
        <v>183</v>
      </c>
      <c r="D69" s="242">
        <v>1905388.49</v>
      </c>
      <c r="E69" s="242">
        <v>2286122.44</v>
      </c>
      <c r="F69" s="52">
        <f t="shared" si="0"/>
        <v>119.98195916466359</v>
      </c>
    </row>
    <row r="70" spans="1:6" ht="24" x14ac:dyDescent="0.2">
      <c r="A70" s="53" t="s">
        <v>185</v>
      </c>
      <c r="B70" s="85" t="s">
        <v>186</v>
      </c>
      <c r="C70" s="50" t="s">
        <v>185</v>
      </c>
      <c r="D70" s="242">
        <v>41208.300000000003</v>
      </c>
      <c r="E70" s="242">
        <v>44417.55</v>
      </c>
      <c r="F70" s="52">
        <f t="shared" si="0"/>
        <v>107.78787283144415</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316</v>
      </c>
      <c r="E77" s="51">
        <f t="shared" si="18"/>
        <v>332</v>
      </c>
      <c r="F77" s="52">
        <f t="shared" si="0"/>
        <v>105.0632911392405</v>
      </c>
    </row>
    <row r="78" spans="1:6" ht="12.75" customHeight="1" x14ac:dyDescent="0.2">
      <c r="A78" s="53">
        <v>6391</v>
      </c>
      <c r="B78" s="85" t="s">
        <v>201</v>
      </c>
      <c r="C78" s="50" t="s">
        <v>202</v>
      </c>
      <c r="D78" s="242">
        <v>316</v>
      </c>
      <c r="E78" s="242">
        <v>332</v>
      </c>
      <c r="F78" s="52">
        <f t="shared" si="0"/>
        <v>105.0632911392405</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0.12</v>
      </c>
      <c r="E82" s="51">
        <f t="shared" si="19"/>
        <v>0.26</v>
      </c>
      <c r="F82" s="52">
        <f t="shared" si="0"/>
        <v>216.66666666666669</v>
      </c>
    </row>
    <row r="83" spans="1:6" ht="12.75" customHeight="1" x14ac:dyDescent="0.2">
      <c r="A83" s="53">
        <v>641</v>
      </c>
      <c r="B83" s="85" t="s">
        <v>211</v>
      </c>
      <c r="C83" s="50" t="s">
        <v>212</v>
      </c>
      <c r="D83" s="51">
        <f t="shared" ref="D83:E83" si="20">SUM(D84:D90)</f>
        <v>0.12</v>
      </c>
      <c r="E83" s="51">
        <f t="shared" si="20"/>
        <v>0.26</v>
      </c>
      <c r="F83" s="52">
        <f t="shared" si="0"/>
        <v>216.66666666666669</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0.12</v>
      </c>
      <c r="E85" s="242">
        <v>0.26</v>
      </c>
      <c r="F85" s="52">
        <f t="shared" si="0"/>
        <v>216.66666666666669</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96773.96</v>
      </c>
      <c r="E106" s="51">
        <f t="shared" si="23"/>
        <v>92171.07</v>
      </c>
      <c r="F106" s="52">
        <f t="shared" si="0"/>
        <v>95.243668854720838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96773.96</v>
      </c>
      <c r="E112" s="51">
        <f t="shared" si="25"/>
        <v>92171.07</v>
      </c>
      <c r="F112" s="52">
        <f t="shared" si="0"/>
        <v>95.243668854720838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96773.96</v>
      </c>
      <c r="E117" s="242">
        <v>92171.07</v>
      </c>
      <c r="F117" s="52">
        <f t="shared" si="0"/>
        <v>95.243668854720838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45776.94</v>
      </c>
      <c r="E124" s="51">
        <f t="shared" si="27"/>
        <v>31632.22</v>
      </c>
      <c r="F124" s="52">
        <f t="shared" si="0"/>
        <v>69.100774319996049</v>
      </c>
    </row>
    <row r="125" spans="1:6" ht="12.75" customHeight="1" x14ac:dyDescent="0.2">
      <c r="A125" s="53">
        <v>661</v>
      </c>
      <c r="B125" s="86" t="s">
        <v>295</v>
      </c>
      <c r="C125" s="50" t="s">
        <v>296</v>
      </c>
      <c r="D125" s="51">
        <f t="shared" ref="D125:E125" si="28">SUM(D126:D127)</f>
        <v>31484.240000000002</v>
      </c>
      <c r="E125" s="51">
        <f t="shared" si="28"/>
        <v>31632.22</v>
      </c>
      <c r="F125" s="52">
        <f t="shared" si="0"/>
        <v>100.47001293345497</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31484.240000000002</v>
      </c>
      <c r="E127" s="242">
        <v>31632.22</v>
      </c>
      <c r="F127" s="52">
        <f t="shared" si="0"/>
        <v>100.47001293345497</v>
      </c>
    </row>
    <row r="128" spans="1:6" ht="24" x14ac:dyDescent="0.2">
      <c r="A128" s="53">
        <v>663</v>
      </c>
      <c r="B128" s="231" t="s">
        <v>301</v>
      </c>
      <c r="C128" s="50" t="s">
        <v>302</v>
      </c>
      <c r="D128" s="51">
        <f t="shared" ref="D128:E128" si="29">SUM(D129:D132)</f>
        <v>14292.699999999999</v>
      </c>
      <c r="E128" s="51">
        <f t="shared" si="29"/>
        <v>0</v>
      </c>
      <c r="F128" s="52">
        <f t="shared" si="0"/>
        <v>0</v>
      </c>
    </row>
    <row r="129" spans="1:6" ht="12.75" customHeight="1" x14ac:dyDescent="0.2">
      <c r="A129" s="53">
        <v>6631</v>
      </c>
      <c r="B129" s="86" t="s">
        <v>303</v>
      </c>
      <c r="C129" s="50" t="s">
        <v>304</v>
      </c>
      <c r="D129" s="242">
        <v>13650.82</v>
      </c>
      <c r="E129" s="242">
        <v>0</v>
      </c>
      <c r="F129" s="52">
        <f t="shared" si="0"/>
        <v>0</v>
      </c>
    </row>
    <row r="130" spans="1:6" ht="12.75" customHeight="1" x14ac:dyDescent="0.2">
      <c r="A130" s="53">
        <v>6632</v>
      </c>
      <c r="B130" s="232" t="s">
        <v>305</v>
      </c>
      <c r="C130" s="50" t="s">
        <v>306</v>
      </c>
      <c r="D130" s="242">
        <v>641.88</v>
      </c>
      <c r="E130" s="242"/>
      <c r="F130" s="52">
        <f t="shared" si="0"/>
        <v>0</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570985.87</v>
      </c>
      <c r="E133" s="51">
        <f t="shared" si="30"/>
        <v>687035.08</v>
      </c>
      <c r="F133" s="52">
        <f t="shared" ref="F133:F223" si="31">IF(D133&lt;&gt;0,IF(E133/D133&gt;=100,"&gt;&gt;100",E133/D133*100),"-")</f>
        <v>120.32435758874382</v>
      </c>
    </row>
    <row r="134" spans="1:6" ht="24" x14ac:dyDescent="0.2">
      <c r="A134" s="53">
        <v>671</v>
      </c>
      <c r="B134" s="232" t="s">
        <v>313</v>
      </c>
      <c r="C134" s="50" t="s">
        <v>314</v>
      </c>
      <c r="D134" s="51">
        <f t="shared" ref="D134:E134" si="32">SUM(D135:D137)</f>
        <v>570985.87</v>
      </c>
      <c r="E134" s="51">
        <f t="shared" si="32"/>
        <v>687035.08</v>
      </c>
      <c r="F134" s="52">
        <f t="shared" si="31"/>
        <v>120.32435758874382</v>
      </c>
    </row>
    <row r="135" spans="1:6" ht="12.75" customHeight="1" x14ac:dyDescent="0.2">
      <c r="A135" s="53">
        <v>6711</v>
      </c>
      <c r="B135" s="85" t="s">
        <v>315</v>
      </c>
      <c r="C135" s="50" t="s">
        <v>316</v>
      </c>
      <c r="D135" s="242">
        <v>541288.31999999995</v>
      </c>
      <c r="E135" s="242">
        <v>653737.61</v>
      </c>
      <c r="F135" s="52">
        <f t="shared" si="31"/>
        <v>120.77437953954005</v>
      </c>
    </row>
    <row r="136" spans="1:6" ht="24" x14ac:dyDescent="0.2">
      <c r="A136" s="53">
        <v>6712</v>
      </c>
      <c r="B136" s="232" t="s">
        <v>317</v>
      </c>
      <c r="C136" s="50" t="s">
        <v>318</v>
      </c>
      <c r="D136" s="242">
        <v>29697.55</v>
      </c>
      <c r="E136" s="242">
        <v>33297.47</v>
      </c>
      <c r="F136" s="52">
        <f t="shared" si="31"/>
        <v>112.12194271918054</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2504162.4299999997</v>
      </c>
      <c r="E151" s="51">
        <f t="shared" si="35"/>
        <v>3070655.43</v>
      </c>
      <c r="F151" s="52">
        <f t="shared" si="31"/>
        <v>122.6220549119891</v>
      </c>
    </row>
    <row r="152" spans="1:6" ht="12.75" customHeight="1" x14ac:dyDescent="0.2">
      <c r="A152" s="53">
        <v>31</v>
      </c>
      <c r="B152" s="85" t="s">
        <v>348</v>
      </c>
      <c r="C152" s="50" t="s">
        <v>34</v>
      </c>
      <c r="D152" s="51">
        <f t="shared" ref="D152:E152" si="36">D153+D158+D159</f>
        <v>1981287.24</v>
      </c>
      <c r="E152" s="51">
        <f t="shared" si="36"/>
        <v>2443744.6500000004</v>
      </c>
      <c r="F152" s="52">
        <f t="shared" si="31"/>
        <v>123.34126020011114</v>
      </c>
    </row>
    <row r="153" spans="1:6" ht="12.75" customHeight="1" x14ac:dyDescent="0.2">
      <c r="A153" s="53">
        <v>311</v>
      </c>
      <c r="B153" s="85" t="s">
        <v>349</v>
      </c>
      <c r="C153" s="50" t="s">
        <v>350</v>
      </c>
      <c r="D153" s="51">
        <f t="shared" ref="D153:E153" si="37">SUM(D154:D157)</f>
        <v>1620268.3499999999</v>
      </c>
      <c r="E153" s="51">
        <f t="shared" si="37"/>
        <v>2020843.83</v>
      </c>
      <c r="F153" s="52">
        <f t="shared" si="31"/>
        <v>124.72278619773078</v>
      </c>
    </row>
    <row r="154" spans="1:6" ht="12.75" customHeight="1" x14ac:dyDescent="0.2">
      <c r="A154" s="53">
        <v>3111</v>
      </c>
      <c r="B154" s="85" t="s">
        <v>351</v>
      </c>
      <c r="C154" s="50" t="s">
        <v>352</v>
      </c>
      <c r="D154" s="242">
        <v>1594369.01</v>
      </c>
      <c r="E154" s="242">
        <v>1972605.45</v>
      </c>
      <c r="F154" s="52">
        <f t="shared" si="31"/>
        <v>123.72326842955886</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23818.880000000001</v>
      </c>
      <c r="E156" s="242">
        <v>45835.77</v>
      </c>
      <c r="F156" s="52">
        <f t="shared" si="31"/>
        <v>192.43461489373135</v>
      </c>
    </row>
    <row r="157" spans="1:6" ht="12.75" customHeight="1" x14ac:dyDescent="0.2">
      <c r="A157" s="53">
        <v>3114</v>
      </c>
      <c r="B157" s="85" t="s">
        <v>357</v>
      </c>
      <c r="C157" s="50" t="s">
        <v>358</v>
      </c>
      <c r="D157" s="242">
        <v>2080.46</v>
      </c>
      <c r="E157" s="242">
        <v>2402.61</v>
      </c>
      <c r="F157" s="52">
        <f t="shared" si="31"/>
        <v>115.48455630004904</v>
      </c>
    </row>
    <row r="158" spans="1:6" ht="12.75" customHeight="1" x14ac:dyDescent="0.2">
      <c r="A158" s="53">
        <v>312</v>
      </c>
      <c r="B158" s="85" t="s">
        <v>359</v>
      </c>
      <c r="C158" s="50" t="s">
        <v>360</v>
      </c>
      <c r="D158" s="242">
        <v>92533.11</v>
      </c>
      <c r="E158" s="242">
        <v>90183.93</v>
      </c>
      <c r="F158" s="52">
        <f t="shared" si="31"/>
        <v>97.461254679541184</v>
      </c>
    </row>
    <row r="159" spans="1:6" ht="12.75" customHeight="1" x14ac:dyDescent="0.2">
      <c r="A159" s="53">
        <v>313</v>
      </c>
      <c r="B159" s="85" t="s">
        <v>361</v>
      </c>
      <c r="C159" s="50" t="s">
        <v>362</v>
      </c>
      <c r="D159" s="51">
        <f t="shared" ref="D159:E159" si="38">SUM(D160:D162)</f>
        <v>268485.77999999997</v>
      </c>
      <c r="E159" s="51">
        <f t="shared" si="38"/>
        <v>332716.89</v>
      </c>
      <c r="F159" s="52">
        <f t="shared" si="31"/>
        <v>123.92346812557449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268301.55</v>
      </c>
      <c r="E161" s="242">
        <v>332553.93</v>
      </c>
      <c r="F161" s="52">
        <f t="shared" si="31"/>
        <v>123.94782288808992</v>
      </c>
    </row>
    <row r="162" spans="1:6" ht="12.75" customHeight="1" x14ac:dyDescent="0.2">
      <c r="A162" s="53">
        <v>3133</v>
      </c>
      <c r="B162" s="85" t="s">
        <v>366</v>
      </c>
      <c r="C162" s="50" t="s">
        <v>367</v>
      </c>
      <c r="D162" s="242">
        <v>184.23</v>
      </c>
      <c r="E162" s="242">
        <v>162.96</v>
      </c>
      <c r="F162" s="52">
        <f t="shared" si="31"/>
        <v>88.454649079954422</v>
      </c>
    </row>
    <row r="163" spans="1:6" ht="12.75" customHeight="1" x14ac:dyDescent="0.2">
      <c r="A163" s="53">
        <v>32</v>
      </c>
      <c r="B163" s="85" t="s">
        <v>368</v>
      </c>
      <c r="C163" s="50" t="s">
        <v>369</v>
      </c>
      <c r="D163" s="51">
        <f t="shared" ref="D163:E163" si="39">D164+D169+D177+D187+D188</f>
        <v>443937.04</v>
      </c>
      <c r="E163" s="51">
        <f t="shared" si="39"/>
        <v>528383.27</v>
      </c>
      <c r="F163" s="52">
        <f t="shared" si="31"/>
        <v>119.0221185418545</v>
      </c>
    </row>
    <row r="164" spans="1:6" ht="12.75" customHeight="1" x14ac:dyDescent="0.2">
      <c r="A164" s="53">
        <v>321</v>
      </c>
      <c r="B164" s="85" t="s">
        <v>370</v>
      </c>
      <c r="C164" s="50" t="s">
        <v>371</v>
      </c>
      <c r="D164" s="51">
        <f t="shared" ref="D164:E164" si="40">SUM(D165:D168)</f>
        <v>43352.94</v>
      </c>
      <c r="E164" s="51">
        <f t="shared" si="40"/>
        <v>47286</v>
      </c>
      <c r="F164" s="52">
        <f t="shared" si="31"/>
        <v>109.07218749178256</v>
      </c>
    </row>
    <row r="165" spans="1:6" ht="12.75" customHeight="1" x14ac:dyDescent="0.2">
      <c r="A165" s="53">
        <v>3211</v>
      </c>
      <c r="B165" s="85" t="s">
        <v>372</v>
      </c>
      <c r="C165" s="50" t="s">
        <v>373</v>
      </c>
      <c r="D165" s="242">
        <v>8491.9</v>
      </c>
      <c r="E165" s="242">
        <v>11524.29</v>
      </c>
      <c r="F165" s="52">
        <f t="shared" si="31"/>
        <v>135.70920524264301</v>
      </c>
    </row>
    <row r="166" spans="1:6" ht="12.75" customHeight="1" x14ac:dyDescent="0.2">
      <c r="A166" s="53">
        <v>3212</v>
      </c>
      <c r="B166" s="85" t="s">
        <v>374</v>
      </c>
      <c r="C166" s="50" t="s">
        <v>375</v>
      </c>
      <c r="D166" s="242">
        <v>32444.22</v>
      </c>
      <c r="E166" s="242">
        <v>34249.449999999997</v>
      </c>
      <c r="F166" s="52">
        <f t="shared" si="31"/>
        <v>105.56410355989448</v>
      </c>
    </row>
    <row r="167" spans="1:6" ht="12.75" customHeight="1" x14ac:dyDescent="0.2">
      <c r="A167" s="53">
        <v>3213</v>
      </c>
      <c r="B167" s="85" t="s">
        <v>376</v>
      </c>
      <c r="C167" s="50" t="s">
        <v>377</v>
      </c>
      <c r="D167" s="242">
        <v>2148.2800000000002</v>
      </c>
      <c r="E167" s="242">
        <v>1135.6600000000001</v>
      </c>
      <c r="F167" s="52">
        <f t="shared" si="31"/>
        <v>52.86368629787551</v>
      </c>
    </row>
    <row r="168" spans="1:6" ht="12.75" customHeight="1" x14ac:dyDescent="0.2">
      <c r="A168" s="53">
        <v>3214</v>
      </c>
      <c r="B168" s="85" t="s">
        <v>378</v>
      </c>
      <c r="C168" s="50" t="s">
        <v>379</v>
      </c>
      <c r="D168" s="242">
        <v>268.54000000000002</v>
      </c>
      <c r="E168" s="242">
        <v>376.6</v>
      </c>
      <c r="F168" s="52">
        <f t="shared" si="31"/>
        <v>140.23981529753482</v>
      </c>
    </row>
    <row r="169" spans="1:6" ht="12.75" customHeight="1" x14ac:dyDescent="0.2">
      <c r="A169" s="53">
        <v>322</v>
      </c>
      <c r="B169" s="85" t="s">
        <v>380</v>
      </c>
      <c r="C169" s="50" t="s">
        <v>381</v>
      </c>
      <c r="D169" s="51">
        <f t="shared" ref="D169:E169" si="41">SUM(D170:D176)</f>
        <v>221727.27999999997</v>
      </c>
      <c r="E169" s="51">
        <f t="shared" si="41"/>
        <v>250151.03</v>
      </c>
      <c r="F169" s="52">
        <f t="shared" si="31"/>
        <v>112.81923902191919</v>
      </c>
    </row>
    <row r="170" spans="1:6" ht="12.75" customHeight="1" x14ac:dyDescent="0.2">
      <c r="A170" s="53">
        <v>3221</v>
      </c>
      <c r="B170" s="85" t="s">
        <v>382</v>
      </c>
      <c r="C170" s="50" t="s">
        <v>383</v>
      </c>
      <c r="D170" s="242">
        <v>22036.57</v>
      </c>
      <c r="E170" s="242">
        <v>19833.93</v>
      </c>
      <c r="F170" s="52">
        <f t="shared" si="31"/>
        <v>90.004615055791348</v>
      </c>
    </row>
    <row r="171" spans="1:6" ht="12.75" customHeight="1" x14ac:dyDescent="0.2">
      <c r="A171" s="53">
        <v>3222</v>
      </c>
      <c r="B171" s="85" t="s">
        <v>384</v>
      </c>
      <c r="C171" s="50" t="s">
        <v>385</v>
      </c>
      <c r="D171" s="242">
        <v>107706.14</v>
      </c>
      <c r="E171" s="242">
        <v>127085.49</v>
      </c>
      <c r="F171" s="52">
        <f t="shared" si="31"/>
        <v>117.9927996676884</v>
      </c>
    </row>
    <row r="172" spans="1:6" ht="12.75" customHeight="1" x14ac:dyDescent="0.2">
      <c r="A172" s="53">
        <v>3223</v>
      </c>
      <c r="B172" s="85" t="s">
        <v>386</v>
      </c>
      <c r="C172" s="50" t="s">
        <v>387</v>
      </c>
      <c r="D172" s="242">
        <v>77732.679999999993</v>
      </c>
      <c r="E172" s="242">
        <v>75392.37</v>
      </c>
      <c r="F172" s="52">
        <f t="shared" si="31"/>
        <v>96.989284301017292</v>
      </c>
    </row>
    <row r="173" spans="1:6" ht="12.75" customHeight="1" x14ac:dyDescent="0.2">
      <c r="A173" s="53">
        <v>3224</v>
      </c>
      <c r="B173" s="85" t="s">
        <v>388</v>
      </c>
      <c r="C173" s="50" t="s">
        <v>389</v>
      </c>
      <c r="D173" s="242">
        <v>9416.18</v>
      </c>
      <c r="E173" s="242">
        <v>9320.77</v>
      </c>
      <c r="F173" s="52">
        <f t="shared" si="31"/>
        <v>98.986744093677061</v>
      </c>
    </row>
    <row r="174" spans="1:6" ht="12.75" customHeight="1" x14ac:dyDescent="0.2">
      <c r="A174" s="53">
        <v>3225</v>
      </c>
      <c r="B174" s="85" t="s">
        <v>390</v>
      </c>
      <c r="C174" s="50" t="s">
        <v>391</v>
      </c>
      <c r="D174" s="242">
        <v>3721.38</v>
      </c>
      <c r="E174" s="242">
        <v>16413.09</v>
      </c>
      <c r="F174" s="52">
        <f t="shared" si="31"/>
        <v>441.04848201473646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1114.33</v>
      </c>
      <c r="E176" s="242">
        <v>2105.38</v>
      </c>
      <c r="F176" s="52">
        <f t="shared" si="31"/>
        <v>188.93684994570731</v>
      </c>
    </row>
    <row r="177" spans="1:6" ht="12.75" customHeight="1" x14ac:dyDescent="0.2">
      <c r="A177" s="53">
        <v>323</v>
      </c>
      <c r="B177" s="85" t="s">
        <v>396</v>
      </c>
      <c r="C177" s="50" t="s">
        <v>397</v>
      </c>
      <c r="D177" s="51">
        <f t="shared" ref="D177:E177" si="42">SUM(D178:D186)</f>
        <v>153646.43</v>
      </c>
      <c r="E177" s="51">
        <f t="shared" si="42"/>
        <v>201770.91</v>
      </c>
      <c r="F177" s="52">
        <f t="shared" si="31"/>
        <v>131.32157382374587</v>
      </c>
    </row>
    <row r="178" spans="1:6" ht="12.75" customHeight="1" x14ac:dyDescent="0.2">
      <c r="A178" s="53">
        <v>3231</v>
      </c>
      <c r="B178" s="85" t="s">
        <v>398</v>
      </c>
      <c r="C178" s="50" t="s">
        <v>399</v>
      </c>
      <c r="D178" s="242">
        <v>11259.59</v>
      </c>
      <c r="E178" s="242">
        <v>10230.9</v>
      </c>
      <c r="F178" s="52">
        <f t="shared" si="31"/>
        <v>90.86387692624686</v>
      </c>
    </row>
    <row r="179" spans="1:6" ht="12.75" customHeight="1" x14ac:dyDescent="0.2">
      <c r="A179" s="53">
        <v>3232</v>
      </c>
      <c r="B179" s="85" t="s">
        <v>400</v>
      </c>
      <c r="C179" s="50" t="s">
        <v>401</v>
      </c>
      <c r="D179" s="242">
        <v>20768.23</v>
      </c>
      <c r="E179" s="242">
        <v>73824.2</v>
      </c>
      <c r="F179" s="52">
        <f t="shared" si="31"/>
        <v>355.46698009411489</v>
      </c>
    </row>
    <row r="180" spans="1:6" ht="12.75" customHeight="1" x14ac:dyDescent="0.2">
      <c r="A180" s="53">
        <v>3233</v>
      </c>
      <c r="B180" s="85" t="s">
        <v>402</v>
      </c>
      <c r="C180" s="50" t="s">
        <v>403</v>
      </c>
      <c r="D180" s="242">
        <v>127.44</v>
      </c>
      <c r="E180" s="242">
        <v>127.44</v>
      </c>
      <c r="F180" s="52">
        <f t="shared" si="31"/>
        <v>100</v>
      </c>
    </row>
    <row r="181" spans="1:6" ht="12.75" customHeight="1" x14ac:dyDescent="0.2">
      <c r="A181" s="53">
        <v>3234</v>
      </c>
      <c r="B181" s="85" t="s">
        <v>404</v>
      </c>
      <c r="C181" s="50" t="s">
        <v>405</v>
      </c>
      <c r="D181" s="242">
        <v>16449.52</v>
      </c>
      <c r="E181" s="242">
        <v>19672.78</v>
      </c>
      <c r="F181" s="52">
        <f t="shared" si="31"/>
        <v>119.59485747912399</v>
      </c>
    </row>
    <row r="182" spans="1:6" ht="12.75" customHeight="1" x14ac:dyDescent="0.2">
      <c r="A182" s="53">
        <v>3235</v>
      </c>
      <c r="B182" s="85" t="s">
        <v>406</v>
      </c>
      <c r="C182" s="50" t="s">
        <v>407</v>
      </c>
      <c r="D182" s="242">
        <v>2143.75</v>
      </c>
      <c r="E182" s="242">
        <v>2424.5700000000002</v>
      </c>
      <c r="F182" s="52">
        <f t="shared" si="31"/>
        <v>113.09947521865891</v>
      </c>
    </row>
    <row r="183" spans="1:6" ht="12.75" customHeight="1" x14ac:dyDescent="0.2">
      <c r="A183" s="53">
        <v>3236</v>
      </c>
      <c r="B183" s="85" t="s">
        <v>408</v>
      </c>
      <c r="C183" s="50" t="s">
        <v>409</v>
      </c>
      <c r="D183" s="242">
        <v>5815.36</v>
      </c>
      <c r="E183" s="242">
        <v>5157.8999999999996</v>
      </c>
      <c r="F183" s="52">
        <f t="shared" si="31"/>
        <v>88.694423045176904</v>
      </c>
    </row>
    <row r="184" spans="1:6" ht="12.75" customHeight="1" x14ac:dyDescent="0.2">
      <c r="A184" s="53">
        <v>3237</v>
      </c>
      <c r="B184" s="85" t="s">
        <v>410</v>
      </c>
      <c r="C184" s="50" t="s">
        <v>411</v>
      </c>
      <c r="D184" s="242">
        <v>23011.85</v>
      </c>
      <c r="E184" s="242">
        <v>17780.11</v>
      </c>
      <c r="F184" s="52">
        <f t="shared" si="31"/>
        <v>77.265017806043417</v>
      </c>
    </row>
    <row r="185" spans="1:6" ht="12.75" customHeight="1" x14ac:dyDescent="0.2">
      <c r="A185" s="53">
        <v>3238</v>
      </c>
      <c r="B185" s="85" t="s">
        <v>412</v>
      </c>
      <c r="C185" s="50" t="s">
        <v>413</v>
      </c>
      <c r="D185" s="242">
        <v>3256.19</v>
      </c>
      <c r="E185" s="242">
        <v>2723.14</v>
      </c>
      <c r="F185" s="52">
        <f t="shared" si="31"/>
        <v>83.629640776490305</v>
      </c>
    </row>
    <row r="186" spans="1:6" ht="12.75" customHeight="1" x14ac:dyDescent="0.2">
      <c r="A186" s="53">
        <v>3239</v>
      </c>
      <c r="B186" s="85" t="s">
        <v>414</v>
      </c>
      <c r="C186" s="50" t="s">
        <v>415</v>
      </c>
      <c r="D186" s="242">
        <v>70814.5</v>
      </c>
      <c r="E186" s="242">
        <v>69829.87</v>
      </c>
      <c r="F186" s="52">
        <f t="shared" si="31"/>
        <v>98.609564425364866</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25210.39</v>
      </c>
      <c r="E188" s="51">
        <f t="shared" si="43"/>
        <v>29175.33</v>
      </c>
      <c r="F188" s="52">
        <f t="shared" si="31"/>
        <v>115.72740445506795</v>
      </c>
    </row>
    <row r="189" spans="1:6" ht="12.75" customHeight="1" x14ac:dyDescent="0.2">
      <c r="A189" s="53">
        <v>3291</v>
      </c>
      <c r="B189" s="232" t="s">
        <v>420</v>
      </c>
      <c r="C189" s="50" t="s">
        <v>421</v>
      </c>
      <c r="D189" s="242">
        <v>4690.5200000000004</v>
      </c>
      <c r="E189" s="242">
        <v>4111.21</v>
      </c>
      <c r="F189" s="52">
        <f t="shared" si="31"/>
        <v>87.649343782778871</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890.55</v>
      </c>
      <c r="E191" s="242"/>
      <c r="F191" s="52">
        <f t="shared" si="31"/>
        <v>0</v>
      </c>
    </row>
    <row r="192" spans="1:6" ht="12.75" customHeight="1" x14ac:dyDescent="0.2">
      <c r="A192" s="53">
        <v>3294</v>
      </c>
      <c r="B192" s="85" t="s">
        <v>426</v>
      </c>
      <c r="C192" s="50" t="s">
        <v>427</v>
      </c>
      <c r="D192" s="242">
        <v>372.55</v>
      </c>
      <c r="E192" s="242">
        <v>253.09</v>
      </c>
      <c r="F192" s="52">
        <f t="shared" si="31"/>
        <v>67.934505435512023</v>
      </c>
    </row>
    <row r="193" spans="1:6" ht="12.75" customHeight="1" x14ac:dyDescent="0.2">
      <c r="A193" s="53">
        <v>3295</v>
      </c>
      <c r="B193" s="85" t="s">
        <v>428</v>
      </c>
      <c r="C193" s="50" t="s">
        <v>429</v>
      </c>
      <c r="D193" s="242">
        <v>5680.48</v>
      </c>
      <c r="E193" s="242">
        <v>6481.88</v>
      </c>
      <c r="F193" s="52">
        <f t="shared" si="31"/>
        <v>114.10796270737684</v>
      </c>
    </row>
    <row r="194" spans="1:6" ht="12.75" customHeight="1" x14ac:dyDescent="0.2">
      <c r="A194" s="53" t="s">
        <v>430</v>
      </c>
      <c r="B194" s="85" t="s">
        <v>431</v>
      </c>
      <c r="C194" s="50" t="s">
        <v>430</v>
      </c>
      <c r="D194" s="242">
        <v>4510.5600000000004</v>
      </c>
      <c r="E194" s="242">
        <v>3537.43</v>
      </c>
      <c r="F194" s="52">
        <f t="shared" si="31"/>
        <v>78.425517008974481</v>
      </c>
    </row>
    <row r="195" spans="1:6" ht="12.75" customHeight="1" x14ac:dyDescent="0.2">
      <c r="A195" s="53">
        <v>3299</v>
      </c>
      <c r="B195" s="85" t="s">
        <v>432</v>
      </c>
      <c r="C195" s="50" t="s">
        <v>433</v>
      </c>
      <c r="D195" s="242">
        <v>9065.73</v>
      </c>
      <c r="E195" s="242">
        <v>14791.72</v>
      </c>
      <c r="F195" s="52">
        <f t="shared" si="31"/>
        <v>163.16082654127135</v>
      </c>
    </row>
    <row r="196" spans="1:6" ht="12.75" customHeight="1" x14ac:dyDescent="0.2">
      <c r="A196" s="53">
        <v>34</v>
      </c>
      <c r="B196" s="232" t="s">
        <v>434</v>
      </c>
      <c r="C196" s="50" t="s">
        <v>435</v>
      </c>
      <c r="D196" s="51">
        <f t="shared" ref="D196:E196" si="44">D197+D202+D210</f>
        <v>6596.2300000000005</v>
      </c>
      <c r="E196" s="51">
        <f t="shared" si="44"/>
        <v>7282.1200000000008</v>
      </c>
      <c r="F196" s="52">
        <f t="shared" si="31"/>
        <v>110.39821231218438</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6596.2300000000005</v>
      </c>
      <c r="E210" s="51">
        <f t="shared" si="47"/>
        <v>7282.1200000000008</v>
      </c>
      <c r="F210" s="52">
        <f t="shared" si="31"/>
        <v>110.39821231218438</v>
      </c>
    </row>
    <row r="211" spans="1:6" ht="12.75" customHeight="1" x14ac:dyDescent="0.2">
      <c r="A211" s="53">
        <v>3431</v>
      </c>
      <c r="B211" s="232" t="s">
        <v>464</v>
      </c>
      <c r="C211" s="50" t="s">
        <v>465</v>
      </c>
      <c r="D211" s="242">
        <v>1883.93</v>
      </c>
      <c r="E211" s="242">
        <v>2103.73</v>
      </c>
      <c r="F211" s="52">
        <f t="shared" si="31"/>
        <v>111.66710015764916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4712.3</v>
      </c>
      <c r="E213" s="242">
        <v>5178.3900000000003</v>
      </c>
      <c r="F213" s="52">
        <f t="shared" si="31"/>
        <v>109.89092375273222</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69324.94</v>
      </c>
      <c r="E252" s="51">
        <f t="shared" si="63"/>
        <v>88912.57</v>
      </c>
      <c r="F252" s="52">
        <f t="shared" ref="F252:F258" si="64">IF(D252&lt;&gt;0,IF(E252/D252&gt;=100,"&gt;&gt;100",E252/D252*100),"-")</f>
        <v>128.25480988515824</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69324.94</v>
      </c>
      <c r="E259" s="51">
        <f t="shared" si="66"/>
        <v>88912.57</v>
      </c>
      <c r="F259" s="52">
        <f t="shared" ref="F259:F262" si="67">IF(D259&lt;&gt;0,IF(E259/D259&gt;=100,"&gt;&gt;100",E259/D259*100),"-")</f>
        <v>128.25480988515824</v>
      </c>
    </row>
    <row r="260" spans="1:6" ht="12.75" customHeight="1" x14ac:dyDescent="0.2">
      <c r="A260" s="53">
        <v>3721</v>
      </c>
      <c r="B260" s="85" t="s">
        <v>558</v>
      </c>
      <c r="C260" s="50" t="s">
        <v>559</v>
      </c>
      <c r="D260" s="242">
        <v>1550</v>
      </c>
      <c r="E260" s="242">
        <v>1650</v>
      </c>
      <c r="F260" s="52">
        <f t="shared" si="67"/>
        <v>106.45161290322579</v>
      </c>
    </row>
    <row r="261" spans="1:6" ht="12.75" customHeight="1" x14ac:dyDescent="0.2">
      <c r="A261" s="53">
        <v>3722</v>
      </c>
      <c r="B261" s="85" t="s">
        <v>560</v>
      </c>
      <c r="C261" s="50" t="s">
        <v>561</v>
      </c>
      <c r="D261" s="242">
        <v>67774.94</v>
      </c>
      <c r="E261" s="242">
        <v>87262.57</v>
      </c>
      <c r="F261" s="52">
        <f t="shared" si="67"/>
        <v>128.75344485734698</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3016.98</v>
      </c>
      <c r="E263" s="51">
        <f t="shared" si="68"/>
        <v>2332.8200000000002</v>
      </c>
      <c r="F263" s="52">
        <f t="shared" ref="F263:F267" si="69">IF(D263&lt;&gt;0,IF(E263/D263&gt;=100,"&gt;&gt;100",E263/D263*100),"-")</f>
        <v>77.323018382621029</v>
      </c>
    </row>
    <row r="264" spans="1:6" ht="12.75" customHeight="1" x14ac:dyDescent="0.2">
      <c r="A264" s="53">
        <v>381</v>
      </c>
      <c r="B264" s="85" t="s">
        <v>566</v>
      </c>
      <c r="C264" s="50" t="s">
        <v>567</v>
      </c>
      <c r="D264" s="51">
        <f t="shared" ref="D264:E264" si="70">SUM(D265:D267)</f>
        <v>3016.98</v>
      </c>
      <c r="E264" s="51">
        <f t="shared" si="70"/>
        <v>2332.8200000000002</v>
      </c>
      <c r="F264" s="52">
        <f t="shared" si="69"/>
        <v>77.323018382621029</v>
      </c>
    </row>
    <row r="265" spans="1:6" ht="12.75" customHeight="1" x14ac:dyDescent="0.2">
      <c r="A265" s="53">
        <v>3811</v>
      </c>
      <c r="B265" s="85" t="s">
        <v>568</v>
      </c>
      <c r="C265" s="50" t="s">
        <v>569</v>
      </c>
      <c r="D265" s="242">
        <v>770</v>
      </c>
      <c r="E265" s="242"/>
      <c r="F265" s="52">
        <f t="shared" si="69"/>
        <v>0</v>
      </c>
    </row>
    <row r="266" spans="1:6" ht="12.75" customHeight="1" x14ac:dyDescent="0.2">
      <c r="A266" s="53">
        <v>3812</v>
      </c>
      <c r="B266" s="85" t="s">
        <v>570</v>
      </c>
      <c r="C266" s="50" t="s">
        <v>571</v>
      </c>
      <c r="D266" s="242">
        <v>2246.98</v>
      </c>
      <c r="E266" s="242">
        <v>2332.8200000000002</v>
      </c>
      <c r="F266" s="52">
        <f t="shared" si="69"/>
        <v>103.82023872041586</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2504162.4299999997</v>
      </c>
      <c r="E289" s="51">
        <f t="shared" si="79"/>
        <v>3070655.43</v>
      </c>
      <c r="F289" s="52">
        <f t="shared" si="76"/>
        <v>122.6220549119891</v>
      </c>
    </row>
    <row r="290" spans="1:6" ht="12.75" customHeight="1" x14ac:dyDescent="0.2">
      <c r="A290" s="53" t="s">
        <v>607</v>
      </c>
      <c r="B290" s="85" t="s">
        <v>618</v>
      </c>
      <c r="C290" s="50" t="s">
        <v>619</v>
      </c>
      <c r="D290" s="51">
        <f>IF(D6&gt;=D289,D6-D289,0)</f>
        <v>156287.25000000047</v>
      </c>
      <c r="E290" s="51">
        <f>IF(E6&gt;=E289,E6-E289,0)</f>
        <v>71055.189999999478</v>
      </c>
      <c r="F290" s="52">
        <f t="shared" si="76"/>
        <v>45.464482867283976</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97275.28</v>
      </c>
      <c r="E292" s="242">
        <v>170826.07</v>
      </c>
      <c r="F292" s="52">
        <f t="shared" si="76"/>
        <v>175.61097742406909</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20667.71</v>
      </c>
      <c r="E294" s="242">
        <v>19433.95</v>
      </c>
      <c r="F294" s="52">
        <f t="shared" si="76"/>
        <v>94.030494912111706</v>
      </c>
    </row>
    <row r="295" spans="1:6" ht="24" x14ac:dyDescent="0.2">
      <c r="A295" s="53">
        <v>9661</v>
      </c>
      <c r="B295" s="85" t="s">
        <v>628</v>
      </c>
      <c r="C295" s="50" t="s">
        <v>629</v>
      </c>
      <c r="D295" s="242">
        <v>2907.6</v>
      </c>
      <c r="E295" s="242">
        <v>1934.08</v>
      </c>
      <c r="F295" s="52">
        <f t="shared" si="76"/>
        <v>66.51809052139221</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300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300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300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v>300</v>
      </c>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90537</v>
      </c>
      <c r="E350" s="51">
        <f t="shared" si="95"/>
        <v>104675.19000000002</v>
      </c>
      <c r="F350" s="52">
        <f t="shared" si="81"/>
        <v>115.61592498094704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90537</v>
      </c>
      <c r="E363" s="51">
        <f t="shared" si="99"/>
        <v>104675.19000000002</v>
      </c>
      <c r="F363" s="52">
        <f t="shared" si="81"/>
        <v>115.61592498094704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46924.399999999994</v>
      </c>
      <c r="E369" s="51">
        <f t="shared" si="101"/>
        <v>57712.850000000006</v>
      </c>
      <c r="F369" s="52">
        <f t="shared" si="81"/>
        <v>122.99113041402769</v>
      </c>
    </row>
    <row r="370" spans="1:6" ht="12.75" customHeight="1" x14ac:dyDescent="0.2">
      <c r="A370" s="53">
        <v>4221</v>
      </c>
      <c r="B370" s="85" t="s">
        <v>673</v>
      </c>
      <c r="C370" s="50" t="s">
        <v>765</v>
      </c>
      <c r="D370" s="242">
        <v>27778.02</v>
      </c>
      <c r="E370" s="242">
        <v>15752.43</v>
      </c>
      <c r="F370" s="52">
        <f t="shared" si="81"/>
        <v>56.70825350402945</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1625.33</v>
      </c>
      <c r="E372" s="242">
        <v>3811.5</v>
      </c>
      <c r="F372" s="52">
        <f t="shared" si="81"/>
        <v>234.50622335156552</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v>922.38</v>
      </c>
      <c r="F375" s="52" t="str">
        <f t="shared" si="81"/>
        <v>-</v>
      </c>
    </row>
    <row r="376" spans="1:6" ht="12.75" customHeight="1" x14ac:dyDescent="0.2">
      <c r="A376" s="53">
        <v>4227</v>
      </c>
      <c r="B376" s="232" t="s">
        <v>685</v>
      </c>
      <c r="C376" s="50" t="s">
        <v>772</v>
      </c>
      <c r="D376" s="242">
        <v>17521.05</v>
      </c>
      <c r="E376" s="242">
        <v>37226.54</v>
      </c>
      <c r="F376" s="52">
        <f t="shared" si="81"/>
        <v>212.46751764306367</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43612.6</v>
      </c>
      <c r="E383" s="51">
        <f t="shared" si="103"/>
        <v>46594.35</v>
      </c>
      <c r="F383" s="52">
        <f t="shared" si="81"/>
        <v>106.83690034531305</v>
      </c>
    </row>
    <row r="384" spans="1:6" ht="12.75" customHeight="1" x14ac:dyDescent="0.2">
      <c r="A384" s="53">
        <v>4241</v>
      </c>
      <c r="B384" s="85" t="s">
        <v>782</v>
      </c>
      <c r="C384" s="50" t="s">
        <v>783</v>
      </c>
      <c r="D384" s="242">
        <v>43612.6</v>
      </c>
      <c r="E384" s="242">
        <v>46594.35</v>
      </c>
      <c r="F384" s="52">
        <f t="shared" si="81"/>
        <v>106.83690034531305</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367.99</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v>367.99</v>
      </c>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90537</v>
      </c>
      <c r="E408" s="51">
        <f t="shared" si="111"/>
        <v>104375.19000000002</v>
      </c>
      <c r="F408" s="52">
        <f t="shared" si="81"/>
        <v>115.28456873985225</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58898.55</v>
      </c>
      <c r="E410" s="242">
        <v>90537</v>
      </c>
      <c r="F410" s="52">
        <f t="shared" si="81"/>
        <v>153.7168572061621</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2660449.6800000002</v>
      </c>
      <c r="E412" s="51">
        <f>E6+E298</f>
        <v>3142010.6199999996</v>
      </c>
      <c r="F412" s="52">
        <f t="shared" si="81"/>
        <v>118.10073475999738</v>
      </c>
    </row>
    <row r="413" spans="1:6" ht="12.75" customHeight="1" x14ac:dyDescent="0.2">
      <c r="A413" s="53" t="s">
        <v>607</v>
      </c>
      <c r="B413" s="85" t="s">
        <v>830</v>
      </c>
      <c r="C413" s="50" t="s">
        <v>831</v>
      </c>
      <c r="D413" s="51">
        <f t="shared" ref="D413:E413" si="112">D289+D350</f>
        <v>2594699.4299999997</v>
      </c>
      <c r="E413" s="51">
        <f t="shared" si="112"/>
        <v>3175330.62</v>
      </c>
      <c r="F413" s="52">
        <f t="shared" si="81"/>
        <v>122.37758960774892</v>
      </c>
    </row>
    <row r="414" spans="1:6" ht="12.75" customHeight="1" x14ac:dyDescent="0.2">
      <c r="A414" s="53" t="s">
        <v>607</v>
      </c>
      <c r="B414" s="85" t="s">
        <v>832</v>
      </c>
      <c r="C414" s="50" t="s">
        <v>833</v>
      </c>
      <c r="D414" s="51">
        <f t="shared" ref="D414:E414" si="113">IF(D412&gt;=D413,D412-D413,0)</f>
        <v>65750.250000000466</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33320.000000000466</v>
      </c>
      <c r="F415" s="52" t="str">
        <f t="shared" si="81"/>
        <v>-</v>
      </c>
    </row>
    <row r="416" spans="1:6" ht="12.75" customHeight="1" x14ac:dyDescent="0.2">
      <c r="A416" s="60" t="s">
        <v>836</v>
      </c>
      <c r="B416" s="232" t="s">
        <v>837</v>
      </c>
      <c r="C416" s="61" t="s">
        <v>838</v>
      </c>
      <c r="D416" s="51">
        <f t="shared" ref="D416:E416" si="115">IF(D292-D293+D409-D410&gt;=0,D292-D293+D409-D410,0)</f>
        <v>38376.729999999996</v>
      </c>
      <c r="E416" s="51">
        <f t="shared" si="115"/>
        <v>80289.070000000007</v>
      </c>
      <c r="F416" s="52">
        <f t="shared" si="81"/>
        <v>209.21290063014752</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20667.71</v>
      </c>
      <c r="E418" s="62">
        <f t="shared" si="117"/>
        <v>19433.95</v>
      </c>
      <c r="F418" s="57">
        <f t="shared" si="81"/>
        <v>94.030494912111706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5054.88</v>
      </c>
      <c r="E637" s="242">
        <v>0</v>
      </c>
      <c r="F637" s="52">
        <f t="shared" si="119"/>
        <v>0</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2660449.6800000002</v>
      </c>
      <c r="E639" s="51">
        <f t="shared" si="180"/>
        <v>3142010.6199999996</v>
      </c>
      <c r="F639" s="52">
        <f t="shared" si="119"/>
        <v>118.10073475999738</v>
      </c>
    </row>
    <row r="640" spans="1:6" ht="12.75" customHeight="1" x14ac:dyDescent="0.2">
      <c r="A640" s="53" t="s">
        <v>607</v>
      </c>
      <c r="B640" s="85" t="s">
        <v>1276</v>
      </c>
      <c r="C640" s="50" t="s">
        <v>1277</v>
      </c>
      <c r="D640" s="51">
        <f t="shared" ref="D640:E640" si="181">D413+D528</f>
        <v>2594699.4299999997</v>
      </c>
      <c r="E640" s="51">
        <f t="shared" si="181"/>
        <v>3175330.62</v>
      </c>
      <c r="F640" s="52">
        <f t="shared" si="119"/>
        <v>122.37758960774892</v>
      </c>
    </row>
    <row r="641" spans="1:6" ht="12.75" customHeight="1" x14ac:dyDescent="0.2">
      <c r="A641" s="53" t="s">
        <v>607</v>
      </c>
      <c r="B641" s="85" t="s">
        <v>1278</v>
      </c>
      <c r="C641" s="50" t="s">
        <v>1279</v>
      </c>
      <c r="D641" s="51">
        <f t="shared" ref="D641:E641" si="182">IF(D639&gt;=D640,D639-D640,0)</f>
        <v>65750.250000000466</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33320.000000000466</v>
      </c>
      <c r="F642" s="52" t="str">
        <f t="shared" si="119"/>
        <v>-</v>
      </c>
    </row>
    <row r="643" spans="1:6" ht="24" x14ac:dyDescent="0.2">
      <c r="A643" s="60" t="s">
        <v>1282</v>
      </c>
      <c r="B643" s="85" t="s">
        <v>1283</v>
      </c>
      <c r="C643" s="61" t="s">
        <v>1282</v>
      </c>
      <c r="D643" s="51">
        <f t="shared" ref="D643:E643" si="184">IF(D416-D417+D637-D638&gt;=0,D416-D417+D637-D638,0)</f>
        <v>43431.609999999993</v>
      </c>
      <c r="E643" s="51">
        <f t="shared" si="184"/>
        <v>80289.070000000007</v>
      </c>
      <c r="F643" s="52">
        <f t="shared" si="119"/>
        <v>184.86321368238484</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109181.86000000045</v>
      </c>
      <c r="E645" s="51">
        <f t="shared" si="186"/>
        <v>46969.069999999541</v>
      </c>
      <c r="F645" s="52">
        <f t="shared" si="119"/>
        <v>43.019115080105202</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174148.1</v>
      </c>
      <c r="E647" s="243">
        <v>209232.64000000001</v>
      </c>
      <c r="F647" s="57">
        <f t="shared" si="119"/>
        <v>120.14638115489058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54028.55</v>
      </c>
      <c r="E649" s="242">
        <v>130121.93</v>
      </c>
      <c r="F649" s="52">
        <f t="shared" ref="F649:F724" si="188">IF(D649&lt;&gt;0,IF(E649/D649&gt;=100,"&gt;&gt;100",E649/D649*100),"-")</f>
        <v>240.83920445764321</v>
      </c>
    </row>
    <row r="650" spans="1:6" ht="12.75" customHeight="1" x14ac:dyDescent="0.2">
      <c r="A650" s="53" t="s">
        <v>1295</v>
      </c>
      <c r="B650" s="85" t="s">
        <v>1296</v>
      </c>
      <c r="C650" s="50" t="s">
        <v>1295</v>
      </c>
      <c r="D650" s="242">
        <v>1002706.89</v>
      </c>
      <c r="E650" s="242">
        <v>1061142.19</v>
      </c>
      <c r="F650" s="52">
        <f t="shared" si="188"/>
        <v>105.82775490851569</v>
      </c>
    </row>
    <row r="651" spans="1:6" ht="12.75" customHeight="1" x14ac:dyDescent="0.2">
      <c r="A651" s="53" t="s">
        <v>1297</v>
      </c>
      <c r="B651" s="85" t="s">
        <v>1298</v>
      </c>
      <c r="C651" s="50" t="s">
        <v>1297</v>
      </c>
      <c r="D651" s="242">
        <v>926613.51</v>
      </c>
      <c r="E651" s="242">
        <v>1125137.81</v>
      </c>
      <c r="F651" s="52">
        <f t="shared" si="188"/>
        <v>121.42471460404242</v>
      </c>
    </row>
    <row r="652" spans="1:6" ht="24" x14ac:dyDescent="0.2">
      <c r="A652" s="53">
        <v>11</v>
      </c>
      <c r="B652" s="85" t="s">
        <v>1299</v>
      </c>
      <c r="C652" s="50" t="s">
        <v>1300</v>
      </c>
      <c r="D652" s="51">
        <f t="shared" ref="D652:E652" si="189">+D649+D650-D651</f>
        <v>130121.92999999993</v>
      </c>
      <c r="E652" s="51">
        <f t="shared" si="189"/>
        <v>66126.309999999823</v>
      </c>
      <c r="F652" s="52">
        <f t="shared" si="188"/>
        <v>50.818728249726895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100</v>
      </c>
      <c r="E654" s="262">
        <v>102</v>
      </c>
      <c r="F654" s="52">
        <f t="shared" si="188"/>
        <v>102</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83</v>
      </c>
      <c r="E656" s="262">
        <v>84</v>
      </c>
      <c r="F656" s="52">
        <f t="shared" si="188"/>
        <v>101.20481927710843</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1900348.49</v>
      </c>
      <c r="E675" s="242">
        <v>2281082.44</v>
      </c>
      <c r="F675" s="52">
        <f t="shared" si="188"/>
        <v>120.034954220423</v>
      </c>
    </row>
    <row r="676" spans="1:6" ht="24" x14ac:dyDescent="0.2">
      <c r="A676" s="53">
        <v>63613</v>
      </c>
      <c r="B676" s="232" t="s">
        <v>1348</v>
      </c>
      <c r="C676" s="50" t="s">
        <v>1349</v>
      </c>
      <c r="D676" s="242">
        <v>5040</v>
      </c>
      <c r="E676" s="242">
        <v>5040</v>
      </c>
      <c r="F676" s="52">
        <f t="shared" si="188"/>
        <v>100</v>
      </c>
    </row>
    <row r="677" spans="1:6" ht="24" x14ac:dyDescent="0.2">
      <c r="A677" s="53">
        <v>63622</v>
      </c>
      <c r="B677" s="232" t="s">
        <v>1350</v>
      </c>
      <c r="C677" s="50" t="s">
        <v>1351</v>
      </c>
      <c r="D677" s="242">
        <v>41208.300000000003</v>
      </c>
      <c r="E677" s="242">
        <v>44417.55</v>
      </c>
      <c r="F677" s="52">
        <f t="shared" si="188"/>
        <v>107.78787283144415</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93996.04</v>
      </c>
      <c r="E710" s="242">
        <v>84827.72</v>
      </c>
      <c r="F710" s="52">
        <f t="shared" si="188"/>
        <v>90.246057174323525</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1077</v>
      </c>
      <c r="E712" s="242">
        <v>2512.1999999999998</v>
      </c>
      <c r="F712" s="52">
        <f t="shared" si="188"/>
        <v>233.25905292479106</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10521.45</v>
      </c>
      <c r="E716" s="242">
        <v>2208.84</v>
      </c>
      <c r="F716" s="52">
        <f t="shared" si="188"/>
        <v>20.993684330581811</v>
      </c>
    </row>
    <row r="717" spans="1:6" ht="12.75" customHeight="1" x14ac:dyDescent="0.2">
      <c r="A717" s="53">
        <v>31215</v>
      </c>
      <c r="B717" s="85" t="s">
        <v>1412</v>
      </c>
      <c r="C717" s="50" t="s">
        <v>1413</v>
      </c>
      <c r="D717" s="242">
        <v>2813.1</v>
      </c>
      <c r="E717" s="242">
        <v>4715.84</v>
      </c>
      <c r="F717" s="52">
        <f t="shared" si="188"/>
        <v>167.63854822082399</v>
      </c>
    </row>
    <row r="718" spans="1:6" ht="12.75" customHeight="1" x14ac:dyDescent="0.2">
      <c r="A718" s="53">
        <v>32121</v>
      </c>
      <c r="B718" s="85" t="s">
        <v>1414</v>
      </c>
      <c r="C718" s="50" t="s">
        <v>1415</v>
      </c>
      <c r="D718" s="242">
        <v>32444.22</v>
      </c>
      <c r="E718" s="242">
        <v>34249.449999999997</v>
      </c>
      <c r="F718" s="52">
        <f t="shared" si="188"/>
        <v>105.56410355989448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5450.36</v>
      </c>
      <c r="E720" s="242">
        <v>5015.3</v>
      </c>
      <c r="F720" s="52">
        <f t="shared" si="188"/>
        <v>92.017774972662366</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18601</v>
      </c>
      <c r="E722" s="242">
        <v>12131.37</v>
      </c>
      <c r="F722" s="52">
        <f t="shared" si="188"/>
        <v>65.218912961668735</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4690.5200000000004</v>
      </c>
      <c r="E725" s="242">
        <v>4111.21</v>
      </c>
      <c r="F725" s="52">
        <f t="shared" ref="F725:F979" si="190">IF(D725&lt;&gt;0,IF(E725/D725&gt;=100,"&gt;&gt;100",E725/D725*100),"-")</f>
        <v>87.649343782778871</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1550</v>
      </c>
      <c r="E823" s="242">
        <v>1650</v>
      </c>
      <c r="F823" s="52">
        <f t="shared" si="190"/>
        <v>106.45161290322579</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67774.94</v>
      </c>
      <c r="E828" s="242">
        <v>87262.57</v>
      </c>
      <c r="F828" s="52">
        <f t="shared" si="190"/>
        <v>128.75344485734698</v>
      </c>
    </row>
    <row r="829" spans="1:6" ht="12.75" customHeight="1" x14ac:dyDescent="0.2">
      <c r="A829" s="53">
        <v>38117</v>
      </c>
      <c r="B829" s="85" t="s">
        <v>1635</v>
      </c>
      <c r="C829" s="50" t="s">
        <v>1636</v>
      </c>
      <c r="D829" s="242">
        <v>770</v>
      </c>
      <c r="E829" s="242"/>
      <c r="F829" s="52">
        <f t="shared" si="190"/>
        <v>0</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6"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1521575.6100000003</v>
      </c>
      <c r="E6" s="229">
        <f t="shared" si="0"/>
        <v>1503492.55</v>
      </c>
      <c r="F6" s="230">
        <f t="shared" ref="F6:F260" si="1">IF(D6&gt;0,IF(E6/D6&gt;=100,"&gt;&gt;100",E6/D6*100),"-")</f>
        <v>98.811556922892564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1178038.2800000003</v>
      </c>
      <c r="E7" s="104">
        <f t="shared" si="2"/>
        <v>1202184.3600000001</v>
      </c>
      <c r="F7" s="93">
        <f t="shared" si="1"/>
        <v>102.04968551616165</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1178038.2800000003</v>
      </c>
      <c r="E12" s="104">
        <f t="shared" si="3"/>
        <v>1202184.3600000001</v>
      </c>
      <c r="F12" s="93">
        <f t="shared" si="1"/>
        <v>102.04968551616165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1028869.1100000001</v>
      </c>
      <c r="E13" s="104">
        <f t="shared" si="4"/>
        <v>998386.91000000015</v>
      </c>
      <c r="F13" s="93">
        <f t="shared" si="1"/>
        <v>97.037310217234534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2438575.6</v>
      </c>
      <c r="E15" s="247">
        <v>2438575.6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1409706.49</v>
      </c>
      <c r="E18" s="247">
        <v>1440188.69</v>
      </c>
      <c r="F18" s="93">
        <f t="shared" si="1"/>
        <v>102.16230826886523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19889.460000000079</v>
      </c>
      <c r="E19" s="104">
        <f t="shared" si="5"/>
        <v>72752.399999999965</v>
      </c>
      <c r="F19" s="93">
        <f t="shared" si="1"/>
        <v>365.78368643492422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338804.76</v>
      </c>
      <c r="E20" s="247">
        <v>432240.81</v>
      </c>
      <c r="F20" s="93">
        <f t="shared" si="1"/>
        <v>127.57813969319676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23908.959999999999</v>
      </c>
      <c r="E21" s="247">
        <v>21038.15</v>
      </c>
      <c r="F21" s="93">
        <f t="shared" si="1"/>
        <v>87.992744142781632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25142.959999999999</v>
      </c>
      <c r="E22" s="247">
        <v>27880.17</v>
      </c>
      <c r="F22" s="93">
        <f t="shared" si="1"/>
        <v>110.88658614578395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1825.25</v>
      </c>
      <c r="E23" s="247">
        <v>1825.25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14135.31</v>
      </c>
      <c r="E24" s="247">
        <v>11352.16</v>
      </c>
      <c r="F24" s="93">
        <f t="shared" si="1"/>
        <v>80.310654665514946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31340.880000000001</v>
      </c>
      <c r="E25" s="247">
        <v>28993.17</v>
      </c>
      <c r="F25" s="93">
        <f t="shared" si="1"/>
        <v>92.509112698813809</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31075.22</v>
      </c>
      <c r="E26" s="247">
        <v>68301.759999999995</v>
      </c>
      <c r="F26" s="93">
        <f t="shared" si="1"/>
        <v>219.79493628685489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446343.88</v>
      </c>
      <c r="E28" s="247">
        <v>518879.07</v>
      </c>
      <c r="F28" s="93">
        <f t="shared" si="1"/>
        <v>116.25096551116596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129035.76000000001</v>
      </c>
      <c r="E35" s="104">
        <f t="shared" si="7"/>
        <v>130555.08</v>
      </c>
      <c r="F35" s="93">
        <f t="shared" si="1"/>
        <v>101.17744104425006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281514.71999999997</v>
      </c>
      <c r="E36" s="247">
        <v>234467.19</v>
      </c>
      <c r="F36" s="93">
        <f t="shared" si="1"/>
        <v>83.287719377516041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1767.03</v>
      </c>
      <c r="E37" s="247">
        <v>1767.03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154245.99</v>
      </c>
      <c r="E40" s="247">
        <v>105679.14</v>
      </c>
      <c r="F40" s="93">
        <f t="shared" si="1"/>
        <v>68.513379180878545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243.95</v>
      </c>
      <c r="E45" s="104">
        <f t="shared" si="9"/>
        <v>489.96999999999997</v>
      </c>
      <c r="F45" s="93">
        <f t="shared" si="1"/>
        <v>200.84853453576551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487.89</v>
      </c>
      <c r="E47" s="247">
        <v>855.88</v>
      </c>
      <c r="F47" s="93">
        <f t="shared" si="1"/>
        <v>175.42478837442869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243.94</v>
      </c>
      <c r="E50" s="247">
        <v>365.91</v>
      </c>
      <c r="F50" s="93">
        <f t="shared" si="1"/>
        <v>150.00000000000003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24100.48</v>
      </c>
      <c r="E54" s="247">
        <v>38821.57</v>
      </c>
      <c r="F54" s="93">
        <f t="shared" si="1"/>
        <v>161.08214442201981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24100.48</v>
      </c>
      <c r="E55" s="247">
        <v>38821.57</v>
      </c>
      <c r="F55" s="93">
        <f t="shared" si="1"/>
        <v>161.08214442201981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343537.32999999996</v>
      </c>
      <c r="E68" s="104">
        <f t="shared" si="13"/>
        <v>301308.19</v>
      </c>
      <c r="F68" s="93">
        <f t="shared" si="1"/>
        <v>87.707554227076287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130121.93</v>
      </c>
      <c r="E69" s="104">
        <f t="shared" si="14"/>
        <v>66126.31</v>
      </c>
      <c r="F69" s="93">
        <f t="shared" si="1"/>
        <v>50.818728249727009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130121.93</v>
      </c>
      <c r="E70" s="104">
        <f t="shared" si="15"/>
        <v>66126.31</v>
      </c>
      <c r="F70" s="93">
        <f t="shared" si="1"/>
        <v>50.818728249727009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130121.93</v>
      </c>
      <c r="E72" s="247">
        <v>66126.31</v>
      </c>
      <c r="F72" s="93">
        <f t="shared" si="1"/>
        <v>50.818728249727009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18599.59</v>
      </c>
      <c r="E78" s="104">
        <f>E79+SUM(E82:E84)-E85+E86</f>
        <v>6515.29</v>
      </c>
      <c r="F78" s="93">
        <f t="shared" si="1"/>
        <v>35.029213009534082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18599.59</v>
      </c>
      <c r="E86" s="247">
        <v>6515.29</v>
      </c>
      <c r="F86" s="93">
        <f t="shared" si="1"/>
        <v>35.029213009534082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20667.71</v>
      </c>
      <c r="E146" s="104">
        <f t="shared" si="26"/>
        <v>19433.949999999997</v>
      </c>
      <c r="F146" s="93">
        <f t="shared" si="1"/>
        <v>94.030494912111678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17760.11</v>
      </c>
      <c r="E159" s="247">
        <v>17499.87</v>
      </c>
      <c r="F159" s="93">
        <f t="shared" si="1"/>
        <v>98.534693760342691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2907.6</v>
      </c>
      <c r="E160" s="247">
        <v>1934.08</v>
      </c>
      <c r="F160" s="93">
        <f t="shared" si="1"/>
        <v>66.51809052139221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174148.1</v>
      </c>
      <c r="E170" s="104">
        <f t="shared" si="29"/>
        <v>209232.64000000001</v>
      </c>
      <c r="F170" s="93">
        <f t="shared" si="1"/>
        <v>120.14638115489058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174148.1</v>
      </c>
      <c r="E173" s="247">
        <v>209232.64000000001</v>
      </c>
      <c r="F173" s="93">
        <f t="shared" si="1"/>
        <v>120.14638115489058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1521575.61</v>
      </c>
      <c r="E175" s="104">
        <f t="shared" si="30"/>
        <v>1503492.5499999998</v>
      </c>
      <c r="F175" s="93">
        <f t="shared" si="1"/>
        <v>98.811556922892564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213687.75999999998</v>
      </c>
      <c r="E176" s="104">
        <f t="shared" si="31"/>
        <v>234905.17</v>
      </c>
      <c r="F176" s="93">
        <f t="shared" si="1"/>
        <v>109.92916487121211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213591.9</v>
      </c>
      <c r="E177" s="104">
        <f t="shared" si="32"/>
        <v>234905.17</v>
      </c>
      <c r="F177" s="93">
        <f t="shared" si="1"/>
        <v>109.97850105739029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170737.48</v>
      </c>
      <c r="E178" s="247">
        <v>207142.71</v>
      </c>
      <c r="F178" s="93">
        <f t="shared" si="1"/>
        <v>121.32234234685903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26413.02</v>
      </c>
      <c r="E179" s="247">
        <v>22575.91</v>
      </c>
      <c r="F179" s="93">
        <f t="shared" si="1"/>
        <v>85.472657045654003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296.3</v>
      </c>
      <c r="E180" s="104">
        <f t="shared" si="33"/>
        <v>192.98</v>
      </c>
      <c r="F180" s="93">
        <f t="shared" si="1"/>
        <v>65.12993587580155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296.3</v>
      </c>
      <c r="E183" s="247">
        <v>192.98</v>
      </c>
      <c r="F183" s="93">
        <f t="shared" si="1"/>
        <v>65.12993587580155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16145.1</v>
      </c>
      <c r="E188" s="247">
        <v>4993.57</v>
      </c>
      <c r="F188" s="93">
        <f t="shared" si="1"/>
        <v>30.929322209215176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95.86</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1307887.8500000001</v>
      </c>
      <c r="E237" s="104">
        <f t="shared" si="41"/>
        <v>1268587.3799999999</v>
      </c>
      <c r="F237" s="93">
        <f t="shared" si="1"/>
        <v>96.995119268062609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1178038.28</v>
      </c>
      <c r="E238" s="104">
        <f t="shared" si="42"/>
        <v>1202184.3599999999</v>
      </c>
      <c r="F238" s="93">
        <f t="shared" si="1"/>
        <v>102.04968551616165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1178038.28</v>
      </c>
      <c r="E239" s="104">
        <f t="shared" si="43"/>
        <v>1202184.3599999999</v>
      </c>
      <c r="F239" s="93">
        <f t="shared" si="1"/>
        <v>102.04968551616165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1177379.8600000001</v>
      </c>
      <c r="E240" s="247">
        <v>1194558.8999999999</v>
      </c>
      <c r="F240" s="93">
        <f t="shared" si="1"/>
        <v>101.45909069652336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658.42</v>
      </c>
      <c r="E241" s="247">
        <v>7625.46</v>
      </c>
      <c r="F241" s="93">
        <f t="shared" si="1"/>
        <v>1158.1452568269494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109181.85999999999</v>
      </c>
      <c r="E245" s="104">
        <f t="shared" si="45"/>
        <v>46969.070000000007</v>
      </c>
      <c r="F245" s="93">
        <f t="shared" si="1"/>
        <v>43.019115080105806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199718.86</v>
      </c>
      <c r="E246" s="104">
        <f t="shared" si="46"/>
        <v>151644.26</v>
      </c>
      <c r="F246" s="93">
        <f t="shared" si="1"/>
        <v>75.928863203004468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199718.86</v>
      </c>
      <c r="E247" s="247">
        <v>151644.26</v>
      </c>
      <c r="F247" s="93">
        <f t="shared" si="1"/>
        <v>75.928863203004468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90537</v>
      </c>
      <c r="E250" s="104">
        <f t="shared" si="47"/>
        <v>104675.19</v>
      </c>
      <c r="F250" s="93">
        <f t="shared" si="1"/>
        <v>115.61592498094701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90537</v>
      </c>
      <c r="E252" s="247">
        <v>104675.19</v>
      </c>
      <c r="F252" s="93">
        <f t="shared" si="1"/>
        <v>115.61592498094701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20667.71</v>
      </c>
      <c r="E255" s="247">
        <v>19433.95</v>
      </c>
      <c r="F255" s="93">
        <f t="shared" si="1"/>
        <v>94.030494912111706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13012.2</v>
      </c>
      <c r="E259" s="104">
        <f t="shared" si="49"/>
        <v>13012.2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13012.2</v>
      </c>
      <c r="E260" s="248">
        <v>13012.2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11392.17</v>
      </c>
      <c r="E264" s="247">
        <v>15001.96</v>
      </c>
      <c r="F264" s="93">
        <f t="shared" si="50"/>
        <v>131.68658824438188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9275.5400000000009</v>
      </c>
      <c r="E265" s="247">
        <v>4431.99</v>
      </c>
      <c r="F265" s="93">
        <f t="shared" si="50"/>
        <v>47.781476873583635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18599.59</v>
      </c>
      <c r="E268" s="247">
        <v>6515.29</v>
      </c>
      <c r="F268" s="93">
        <f t="shared" si="50"/>
        <v>35.029213009534082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16145.1</v>
      </c>
      <c r="E287" s="247">
        <v>4993.57</v>
      </c>
      <c r="F287" s="93">
        <f t="shared" si="50"/>
        <v>30.929322209215176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197446.8</v>
      </c>
      <c r="E288" s="247">
        <v>229911.6</v>
      </c>
      <c r="F288" s="93">
        <f t="shared" si="50"/>
        <v>116.44230243285787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95.86</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16145.1</v>
      </c>
      <c r="E302" s="247">
        <v>4993.57</v>
      </c>
      <c r="F302" s="93">
        <f t="shared" si="50"/>
        <v>30.929322209215176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2594699.4300000002</v>
      </c>
      <c r="E114" s="81">
        <f t="shared" si="22"/>
        <v>3175330.62</v>
      </c>
      <c r="F114" s="63">
        <f t="shared" si="1"/>
        <v>122.37758960774889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2594699.4300000002</v>
      </c>
      <c r="E115" s="81">
        <f t="shared" si="23"/>
        <v>3175330.62</v>
      </c>
      <c r="F115" s="63">
        <f t="shared" si="1"/>
        <v>122.37758960774889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2594699.4300000002</v>
      </c>
      <c r="E117" s="249">
        <v>3175330.62</v>
      </c>
      <c r="F117" s="63">
        <f t="shared" si="1"/>
        <v>122.37758960774889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2594699.4300000002</v>
      </c>
      <c r="E141" s="106">
        <f t="shared" si="28"/>
        <v>3175330.62</v>
      </c>
      <c r="F141" s="82">
        <f t="shared" si="1"/>
        <v>122.37758960774889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5931.81</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5931.81</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5931.81</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5931.81</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8" zoomScale="120" zoomScaleNormal="120" workbookViewId="0">
      <selection activeCell="D87" sqref="D8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213687.76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3307969.34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3203294.15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2495177.8199999998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527562.5</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7282.12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88912.57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84359.14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104675.19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3286751.9299999992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3181980.8799999994</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2458772.59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531399.61</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7385.44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88912.57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95510.67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104771.05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234905.17000000039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4993.57</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4993.57</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4993.57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4993.57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229911.6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229911.6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120" zoomScaleNormal="12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42897</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2025-01-31T10:14:24Z</cp:lastPrinted>
  <dcterms:created xsi:type="dcterms:W3CDTF">2022-04-01T05:14:30Z</dcterms:created>
  <dcterms:modified xsi:type="dcterms:W3CDTF">2025-01-31T10:14:35Z</dcterms:modified>
</cp:coreProperties>
</file>